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50" yWindow="1875" windowWidth="14325" windowHeight="10800" tabRatio="918" firstSheet="1" activeTab="1"/>
  </bookViews>
  <sheets>
    <sheet name="--------" sheetId="4" state="veryHidden" r:id="rId1"/>
    <sheet name="의안제출" sheetId="6" r:id="rId2"/>
  </sheets>
  <definedNames>
    <definedName name="_xlnm.Print_Area" localSheetId="1">의안제출!$A$1:$M$145</definedName>
  </definedNames>
  <calcPr calcId="124519"/>
  <fileRecoveryPr autoRecover="0"/>
</workbook>
</file>

<file path=xl/calcChain.xml><?xml version="1.0" encoding="utf-8"?>
<calcChain xmlns="http://schemas.openxmlformats.org/spreadsheetml/2006/main">
  <c r="J41" i="6"/>
  <c r="H41"/>
  <c r="L55"/>
  <c r="L28"/>
  <c r="J28"/>
  <c r="H28"/>
  <c r="L13"/>
  <c r="J13"/>
  <c r="H13"/>
  <c r="L114" l="1"/>
  <c r="J114"/>
  <c r="K114" s="1"/>
  <c r="H114"/>
  <c r="I114" s="1"/>
  <c r="J61"/>
  <c r="K61" s="1"/>
  <c r="H61"/>
  <c r="I61" s="1"/>
  <c r="L61"/>
  <c r="K41" l="1"/>
  <c r="K55"/>
  <c r="I41"/>
  <c r="I55"/>
  <c r="L41"/>
</calcChain>
</file>

<file path=xl/sharedStrings.xml><?xml version="1.0" encoding="utf-8"?>
<sst xmlns="http://schemas.openxmlformats.org/spreadsheetml/2006/main" count="170" uniqueCount="133">
  <si>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</si>
  <si>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</si>
  <si>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</si>
  <si>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</si>
  <si>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</si>
  <si>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</si>
  <si>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</si>
  <si>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</si>
  <si>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</si>
  <si>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</si>
  <si>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</si>
  <si>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</si>
  <si>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</si>
  <si>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</si>
  <si>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</si>
  <si>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</si>
  <si>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>기타특별회계</t>
    <phoneticPr fontId="2" type="noConversion"/>
  </si>
  <si>
    <t>비  고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</si>
  <si>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</si>
  <si>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</si>
  <si>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</si>
  <si>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</si>
  <si>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</si>
  <si>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</si>
  <si>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</si>
  <si>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</si>
  <si>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</si>
  <si>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</si>
  <si>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</si>
  <si>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</si>
  <si>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</si>
  <si>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</si>
  <si>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</si>
  <si>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</si>
  <si>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</si>
  <si>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</si>
  <si>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</si>
  <si>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</si>
  <si>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</si>
  <si>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</si>
  <si>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</si>
  <si>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</si>
  <si>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</si>
  <si>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</si>
  <si>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702  기금전출금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</si>
  <si>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</si>
  <si>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</si>
  <si>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</si>
  <si>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</si>
  <si>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</si>
  <si>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보전수입등및내부거래</t>
    <phoneticPr fontId="2" type="noConversion"/>
  </si>
  <si>
    <t>발전소주변지역지원사업</t>
    <phoneticPr fontId="2" type="noConversion"/>
  </si>
  <si>
    <t>의 료 급 여 기 금</t>
    <phoneticPr fontId="2" type="noConversion"/>
  </si>
  <si>
    <t>조 정 교 부 금 등</t>
    <phoneticPr fontId="2" type="noConversion"/>
  </si>
  <si>
    <t>국고보조금등</t>
    <phoneticPr fontId="2" type="noConversion"/>
  </si>
  <si>
    <t>보     조     금</t>
    <phoneticPr fontId="2" type="noConversion"/>
  </si>
  <si>
    <t xml:space="preserve">       o 성질별</t>
    <phoneticPr fontId="2" type="noConversion"/>
  </si>
  <si>
    <t xml:space="preserve">       o 기능별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</si>
  <si>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</si>
  <si>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</si>
  <si>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</si>
  <si>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</si>
  <si>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</si>
  <si>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</si>
  <si>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</si>
  <si>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</si>
  <si>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</si>
  <si>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</si>
  <si>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 xml:space="preserve"> 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</si>
  <si>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</si>
  <si>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</si>
  <si>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</si>
  <si>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</si>
  <si>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</si>
  <si>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</si>
  <si>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</si>
  <si>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</si>
  <si>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</si>
  <si>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</si>
  <si>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</si>
  <si>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</si>
  <si>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</si>
  <si>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</si>
  <si>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보훈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</si>
  <si>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</si>
  <si>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</si>
  <si>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</si>
  <si>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</si>
  <si>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</si>
  <si>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</si>
  <si>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</si>
  <si>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</si>
  <si>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</si>
  <si>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</si>
  <si>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도로</t>
    <phoneticPr fontId="2" type="noConversion"/>
  </si>
  <si>
    <t>대중교통·물류등기타</t>
    <phoneticPr fontId="2" type="noConversion"/>
  </si>
  <si>
    <t>수자원</t>
    <phoneticPr fontId="2" type="noConversion"/>
  </si>
  <si>
    <t>예비비</t>
    <phoneticPr fontId="2" type="noConversion"/>
  </si>
  <si>
    <t>기타</t>
    <phoneticPr fontId="2" type="noConversion"/>
  </si>
  <si>
    <t>801  예비비</t>
    <phoneticPr fontId="2" type="noConversion"/>
  </si>
  <si>
    <t>(단위:천원)</t>
    <phoneticPr fontId="2" type="noConversion"/>
  </si>
  <si>
    <t>비  고</t>
    <phoneticPr fontId="2" type="noConversion"/>
  </si>
  <si>
    <t>구성비</t>
    <phoneticPr fontId="2" type="noConversion"/>
  </si>
  <si>
    <t>주    차    장</t>
    <phoneticPr fontId="2" type="noConversion"/>
  </si>
  <si>
    <r>
      <t xml:space="preserve">비  고
</t>
    </r>
    <r>
      <rPr>
        <sz val="11"/>
        <rFont val="굴림체"/>
        <family val="3"/>
        <charset val="129"/>
      </rPr>
      <t>(일시차입한도액)</t>
    </r>
    <phoneticPr fontId="2" type="noConversion"/>
  </si>
  <si>
    <t>의 료 급 여 기 금</t>
  </si>
  <si>
    <t>발전소주변지역지원사업</t>
  </si>
  <si>
    <t>주    차    장</t>
  </si>
  <si>
    <t>관광</t>
    <phoneticPr fontId="2" type="noConversion"/>
  </si>
  <si>
    <t>701  기타회계등전출금</t>
    <phoneticPr fontId="2" type="noConversion"/>
  </si>
  <si>
    <t>과        목</t>
    <phoneticPr fontId="2" type="noConversion"/>
  </si>
  <si>
    <t>환경</t>
    <phoneticPr fontId="2" type="noConversion"/>
  </si>
  <si>
    <r>
      <t xml:space="preserve">404  </t>
    </r>
    <r>
      <rPr>
        <sz val="10"/>
        <rFont val="굴림체"/>
        <family val="3"/>
        <charset val="129"/>
      </rPr>
      <t>공사공단자본전출금</t>
    </r>
    <phoneticPr fontId="2" type="noConversion"/>
  </si>
  <si>
    <t>405  자산취득비</t>
    <phoneticPr fontId="2" type="noConversion"/>
  </si>
  <si>
    <t>2021년도 예산안</t>
    <phoneticPr fontId="2" type="noConversion"/>
  </si>
  <si>
    <t xml:space="preserve"> ○  2021년도 예산안【총  괄】</t>
    <phoneticPr fontId="2" type="noConversion"/>
  </si>
  <si>
    <t>기타특별회계</t>
    <phoneticPr fontId="2" type="noConversion"/>
  </si>
  <si>
    <t>2021년도
예산액</t>
    <phoneticPr fontId="2" type="noConversion"/>
  </si>
  <si>
    <t>전년도
예산액</t>
    <phoneticPr fontId="2" type="noConversion"/>
  </si>
  <si>
    <t xml:space="preserve"> ○ 2021년도 예산안</t>
    <phoneticPr fontId="2" type="noConversion"/>
  </si>
  <si>
    <t>2021년도 예산안</t>
    <phoneticPr fontId="2" type="noConversion"/>
  </si>
  <si>
    <t>임시적세외수입</t>
    <phoneticPr fontId="2" type="noConversion"/>
  </si>
  <si>
    <t>지방행정제재·부과금</t>
    <phoneticPr fontId="2" type="noConversion"/>
  </si>
  <si>
    <t>경상적세외수입</t>
    <phoneticPr fontId="2" type="noConversion"/>
  </si>
  <si>
    <t>시비보조금등</t>
    <phoneticPr fontId="2" type="noConversion"/>
  </si>
  <si>
    <t>지방교부세</t>
    <phoneticPr fontId="2" type="noConversion"/>
  </si>
  <si>
    <t>교통및물류</t>
    <phoneticPr fontId="2" type="noConversion"/>
  </si>
  <si>
    <t>지역및도시</t>
    <phoneticPr fontId="2" type="noConversion"/>
  </si>
  <si>
    <t>국토및지역개발</t>
    <phoneticPr fontId="2" type="noConversion"/>
  </si>
  <si>
    <t>산업·중소기업및에너지</t>
    <phoneticPr fontId="2" type="noConversion"/>
  </si>
  <si>
    <t>2021년도
예산액</t>
    <phoneticPr fontId="2" type="noConversion"/>
  </si>
  <si>
    <t xml:space="preserve">     제출년월일 : 2020.  11.  .      
     제  출  자 : 울산광역시 북구청장</t>
    <phoneticPr fontId="2" type="noConversion"/>
  </si>
  <si>
    <t xml:space="preserve"> ○ 지방자치법 제127조제1항의 규정에 따라 2021년도 예산안을 의회 제출하여 의결을 받고자 함.</t>
    <phoneticPr fontId="2" type="noConversion"/>
  </si>
</sst>
</file>

<file path=xl/styles.xml><?xml version="1.0" encoding="utf-8"?>
<styleSheet xmlns="http://schemas.openxmlformats.org/spreadsheetml/2006/main">
  <numFmts count="9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#,##0;\△#,##0"/>
    <numFmt numFmtId="180" formatCode="0.00%;\△0.00%"/>
    <numFmt numFmtId="181" formatCode="0.00\ %"/>
    <numFmt numFmtId="182" formatCode="0.00\ %;\△0.00\ %"/>
    <numFmt numFmtId="183" formatCode="#,###"/>
  </numFmts>
  <fonts count="1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돋움"/>
      <family val="3"/>
      <charset val="129"/>
    </font>
    <font>
      <b/>
      <sz val="20"/>
      <name val="굴림체"/>
      <family val="3"/>
      <charset val="129"/>
    </font>
    <font>
      <sz val="9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8" fillId="0" borderId="0">
      <alignment vertical="center"/>
    </xf>
  </cellStyleXfs>
  <cellXfs count="12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 indent="1"/>
    </xf>
    <xf numFmtId="0" fontId="11" fillId="2" borderId="6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178" fontId="12" fillId="2" borderId="7" xfId="0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horizontal="center" vertical="center"/>
    </xf>
    <xf numFmtId="178" fontId="9" fillId="2" borderId="8" xfId="0" applyNumberFormat="1" applyFont="1" applyFill="1" applyBorder="1" applyAlignment="1">
      <alignment horizontal="center" vertical="center" shrinkToFit="1"/>
    </xf>
    <xf numFmtId="178" fontId="9" fillId="2" borderId="10" xfId="0" applyNumberFormat="1" applyFont="1" applyFill="1" applyBorder="1" applyAlignment="1">
      <alignment vertical="center" shrinkToFit="1"/>
    </xf>
    <xf numFmtId="0" fontId="12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78" fontId="4" fillId="2" borderId="8" xfId="0" applyNumberFormat="1" applyFont="1" applyFill="1" applyBorder="1" applyAlignment="1">
      <alignment horizontal="center" vertical="center" shrinkToFit="1"/>
    </xf>
    <xf numFmtId="177" fontId="4" fillId="2" borderId="8" xfId="0" applyNumberFormat="1" applyFont="1" applyFill="1" applyBorder="1" applyAlignment="1">
      <alignment horizontal="center" vertical="center" shrinkToFit="1"/>
    </xf>
    <xf numFmtId="177" fontId="4" fillId="2" borderId="10" xfId="0" applyNumberFormat="1" applyFont="1" applyFill="1" applyBorder="1" applyAlignment="1">
      <alignment horizontal="center" vertical="center" shrinkToFit="1"/>
    </xf>
    <xf numFmtId="10" fontId="4" fillId="2" borderId="9" xfId="0" applyNumberFormat="1" applyFont="1" applyFill="1" applyBorder="1" applyAlignment="1">
      <alignment horizontal="center" vertical="center"/>
    </xf>
    <xf numFmtId="177" fontId="15" fillId="0" borderId="12" xfId="0" applyNumberFormat="1" applyFont="1" applyBorder="1" applyAlignment="1">
      <alignment horizontal="right" vertical="center" wrapText="1"/>
    </xf>
    <xf numFmtId="179" fontId="16" fillId="0" borderId="0" xfId="0" applyNumberFormat="1" applyFont="1" applyBorder="1" applyAlignment="1">
      <alignment vertical="center" shrinkToFit="1"/>
    </xf>
    <xf numFmtId="182" fontId="16" fillId="0" borderId="0" xfId="0" applyNumberFormat="1" applyFont="1" applyBorder="1" applyAlignment="1">
      <alignment vertical="center" shrinkToFit="1"/>
    </xf>
    <xf numFmtId="181" fontId="16" fillId="0" borderId="0" xfId="0" applyNumberFormat="1" applyFont="1" applyBorder="1" applyAlignment="1">
      <alignment vertical="center" shrinkToFit="1"/>
    </xf>
    <xf numFmtId="0" fontId="9" fillId="2" borderId="11" xfId="0" applyFont="1" applyFill="1" applyBorder="1" applyAlignment="1">
      <alignment vertical="center"/>
    </xf>
    <xf numFmtId="178" fontId="12" fillId="2" borderId="14" xfId="1" applyNumberFormat="1" applyFont="1" applyFill="1" applyBorder="1" applyAlignment="1">
      <alignment horizontal="right" vertical="center" shrinkToFit="1"/>
    </xf>
    <xf numFmtId="10" fontId="12" fillId="2" borderId="15" xfId="0" applyNumberFormat="1" applyFont="1" applyFill="1" applyBorder="1" applyAlignment="1">
      <alignment vertical="center" shrinkToFit="1"/>
    </xf>
    <xf numFmtId="178" fontId="12" fillId="2" borderId="16" xfId="1" applyNumberFormat="1" applyFont="1" applyFill="1" applyBorder="1" applyAlignment="1">
      <alignment horizontal="right" vertical="center" shrinkToFit="1"/>
    </xf>
    <xf numFmtId="178" fontId="8" fillId="2" borderId="14" xfId="1" applyNumberFormat="1" applyFont="1" applyFill="1" applyBorder="1" applyAlignment="1">
      <alignment vertical="center" shrinkToFit="1"/>
    </xf>
    <xf numFmtId="10" fontId="8" fillId="2" borderId="15" xfId="0" applyNumberFormat="1" applyFont="1" applyFill="1" applyBorder="1" applyAlignment="1">
      <alignment horizontal="center" vertical="center" shrinkToFit="1"/>
    </xf>
    <xf numFmtId="10" fontId="8" fillId="2" borderId="15" xfId="0" applyNumberFormat="1" applyFont="1" applyFill="1" applyBorder="1" applyAlignment="1">
      <alignment vertical="center" shrinkToFit="1"/>
    </xf>
    <xf numFmtId="178" fontId="8" fillId="2" borderId="16" xfId="1" applyNumberFormat="1" applyFont="1" applyFill="1" applyBorder="1" applyAlignment="1">
      <alignment vertical="center" shrinkToFit="1"/>
    </xf>
    <xf numFmtId="179" fontId="15" fillId="0" borderId="12" xfId="0" applyNumberFormat="1" applyFont="1" applyBorder="1" applyAlignment="1">
      <alignment horizontal="right" vertical="center" wrapText="1"/>
    </xf>
    <xf numFmtId="180" fontId="15" fillId="0" borderId="12" xfId="0" applyNumberFormat="1" applyFont="1" applyBorder="1" applyAlignment="1">
      <alignment horizontal="right" vertical="center" wrapText="1"/>
    </xf>
    <xf numFmtId="177" fontId="17" fillId="0" borderId="29" xfId="0" applyNumberFormat="1" applyFont="1" applyBorder="1" applyAlignment="1">
      <alignment horizontal="right" vertical="center" shrinkToFit="1"/>
    </xf>
    <xf numFmtId="179" fontId="15" fillId="0" borderId="0" xfId="0" applyNumberFormat="1" applyFont="1" applyBorder="1" applyAlignment="1">
      <alignment horizontal="right" vertical="top" wrapText="1"/>
    </xf>
    <xf numFmtId="180" fontId="15" fillId="0" borderId="0" xfId="0" applyNumberFormat="1" applyFont="1" applyBorder="1" applyAlignment="1">
      <alignment horizontal="right" vertical="top" wrapText="1"/>
    </xf>
    <xf numFmtId="179" fontId="15" fillId="0" borderId="0" xfId="0" applyNumberFormat="1" applyFont="1" applyBorder="1" applyAlignment="1">
      <alignment vertical="top" wrapText="1"/>
    </xf>
    <xf numFmtId="179" fontId="15" fillId="0" borderId="12" xfId="0" applyNumberFormat="1" applyFont="1" applyBorder="1" applyAlignment="1">
      <alignment vertical="center" wrapText="1"/>
    </xf>
    <xf numFmtId="183" fontId="15" fillId="0" borderId="8" xfId="0" applyNumberFormat="1" applyFont="1" applyBorder="1" applyAlignment="1">
      <alignment vertical="center" wrapText="1"/>
    </xf>
    <xf numFmtId="177" fontId="15" fillId="0" borderId="8" xfId="0" applyNumberFormat="1" applyFont="1" applyBorder="1" applyAlignment="1">
      <alignment vertical="center" wrapText="1"/>
    </xf>
    <xf numFmtId="179" fontId="15" fillId="0" borderId="13" xfId="0" applyNumberFormat="1" applyFont="1" applyBorder="1" applyAlignment="1">
      <alignment horizontal="right" vertical="center" wrapText="1"/>
    </xf>
    <xf numFmtId="180" fontId="15" fillId="0" borderId="13" xfId="0" applyNumberFormat="1" applyFont="1" applyBorder="1" applyAlignment="1">
      <alignment horizontal="right" vertical="center" wrapText="1"/>
    </xf>
    <xf numFmtId="179" fontId="15" fillId="0" borderId="13" xfId="0" applyNumberFormat="1" applyFont="1" applyBorder="1" applyAlignment="1">
      <alignment vertical="center" wrapText="1"/>
    </xf>
    <xf numFmtId="177" fontId="15" fillId="0" borderId="10" xfId="0" applyNumberFormat="1" applyFont="1" applyBorder="1" applyAlignment="1">
      <alignment vertical="center" wrapText="1"/>
    </xf>
    <xf numFmtId="178" fontId="12" fillId="2" borderId="30" xfId="0" applyNumberFormat="1" applyFont="1" applyFill="1" applyBorder="1" applyAlignment="1">
      <alignment horizontal="center" vertical="center" shrinkToFit="1"/>
    </xf>
    <xf numFmtId="178" fontId="9" fillId="2" borderId="11" xfId="0" applyNumberFormat="1" applyFont="1" applyFill="1" applyBorder="1" applyAlignment="1">
      <alignment vertical="center" shrinkToFit="1"/>
    </xf>
    <xf numFmtId="178" fontId="9" fillId="2" borderId="11" xfId="0" applyNumberFormat="1" applyFont="1" applyFill="1" applyBorder="1" applyAlignment="1">
      <alignment horizontal="center" vertical="center" shrinkToFit="1"/>
    </xf>
    <xf numFmtId="10" fontId="12" fillId="2" borderId="15" xfId="0" applyNumberFormat="1" applyFont="1" applyFill="1" applyBorder="1" applyAlignment="1">
      <alignment horizontal="right" vertical="center" shrinkToFit="1"/>
    </xf>
    <xf numFmtId="178" fontId="9" fillId="2" borderId="36" xfId="1" applyNumberFormat="1" applyFont="1" applyFill="1" applyBorder="1" applyAlignment="1">
      <alignment horizontal="right" vertical="center" shrinkToFit="1"/>
    </xf>
    <xf numFmtId="10" fontId="9" fillId="2" borderId="37" xfId="0" applyNumberFormat="1" applyFont="1" applyFill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wrapText="1"/>
    </xf>
    <xf numFmtId="180" fontId="17" fillId="0" borderId="29" xfId="0" applyNumberFormat="1" applyFont="1" applyBorder="1" applyAlignment="1">
      <alignment horizontal="right" vertical="center" shrinkToFit="1"/>
    </xf>
    <xf numFmtId="0" fontId="9" fillId="2" borderId="38" xfId="0" applyFont="1" applyFill="1" applyBorder="1" applyAlignment="1">
      <alignment vertical="center"/>
    </xf>
    <xf numFmtId="181" fontId="15" fillId="0" borderId="13" xfId="0" applyNumberFormat="1" applyFont="1" applyBorder="1" applyAlignment="1">
      <alignment horizontal="right" vertical="center" wrapText="1"/>
    </xf>
    <xf numFmtId="177" fontId="15" fillId="0" borderId="13" xfId="0" applyNumberFormat="1" applyFont="1" applyBorder="1" applyAlignment="1">
      <alignment horizontal="right" vertical="center" wrapText="1"/>
    </xf>
    <xf numFmtId="179" fontId="17" fillId="0" borderId="29" xfId="0" applyNumberFormat="1" applyFont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left" vertical="center" indent="1"/>
    </xf>
    <xf numFmtId="177" fontId="17" fillId="0" borderId="41" xfId="0" applyNumberFormat="1" applyFont="1" applyBorder="1" applyAlignment="1">
      <alignment horizontal="right" vertical="center" shrinkToFit="1"/>
    </xf>
    <xf numFmtId="180" fontId="17" fillId="0" borderId="41" xfId="0" applyNumberFormat="1" applyFont="1" applyBorder="1" applyAlignment="1">
      <alignment horizontal="right" vertical="center" shrinkToFit="1"/>
    </xf>
    <xf numFmtId="177" fontId="15" fillId="0" borderId="42" xfId="0" applyNumberFormat="1" applyFont="1" applyBorder="1" applyAlignment="1">
      <alignment vertical="center" wrapText="1"/>
    </xf>
    <xf numFmtId="179" fontId="17" fillId="0" borderId="43" xfId="0" applyNumberFormat="1" applyFont="1" applyBorder="1" applyAlignment="1">
      <alignment vertical="center" shrinkToFit="1"/>
    </xf>
    <xf numFmtId="182" fontId="15" fillId="0" borderId="12" xfId="0" applyNumberFormat="1" applyFont="1" applyBorder="1" applyAlignment="1">
      <alignment horizontal="right" vertical="center" wrapText="1"/>
    </xf>
    <xf numFmtId="182" fontId="15" fillId="0" borderId="13" xfId="0" applyNumberFormat="1" applyFont="1" applyBorder="1" applyAlignment="1">
      <alignment horizontal="right" vertical="center" wrapText="1"/>
    </xf>
    <xf numFmtId="179" fontId="15" fillId="0" borderId="39" xfId="0" applyNumberFormat="1" applyFont="1" applyBorder="1" applyAlignment="1">
      <alignment vertical="center" wrapText="1"/>
    </xf>
    <xf numFmtId="179" fontId="15" fillId="0" borderId="44" xfId="0" applyNumberFormat="1" applyFont="1" applyBorder="1" applyAlignment="1">
      <alignment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3" fillId="0" borderId="25" xfId="0" applyFont="1" applyBorder="1"/>
    <xf numFmtId="0" fontId="4" fillId="2" borderId="12" xfId="0" applyFont="1" applyFill="1" applyBorder="1" applyAlignment="1">
      <alignment horizontal="left" vertical="distributed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justify" indent="1"/>
    </xf>
    <xf numFmtId="0" fontId="4" fillId="2" borderId="13" xfId="0" applyFont="1" applyFill="1" applyBorder="1" applyAlignment="1">
      <alignment horizontal="left" vertical="center" indent="1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27</xdr:row>
      <xdr:rowOff>209550</xdr:rowOff>
    </xdr:from>
    <xdr:to>
      <xdr:col>8</xdr:col>
      <xdr:colOff>390525</xdr:colOff>
      <xdr:row>27</xdr:row>
      <xdr:rowOff>209550</xdr:rowOff>
    </xdr:to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3543300" y="10915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1" name="Text Box 3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2" name="Text Box 5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28</xdr:row>
      <xdr:rowOff>209550</xdr:rowOff>
    </xdr:from>
    <xdr:to>
      <xdr:col>8</xdr:col>
      <xdr:colOff>390525</xdr:colOff>
      <xdr:row>28</xdr:row>
      <xdr:rowOff>209550</xdr:rowOff>
    </xdr:to>
    <xdr:sp macro="" textlink="">
      <xdr:nvSpPr>
        <xdr:cNvPr id="16953" name="Text Box 6"/>
        <xdr:cNvSpPr txBox="1">
          <a:spLocks noChangeArrowheads="1"/>
        </xdr:cNvSpPr>
      </xdr:nvSpPr>
      <xdr:spPr bwMode="auto">
        <a:xfrm>
          <a:off x="3543300" y="11296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29</xdr:row>
      <xdr:rowOff>209550</xdr:rowOff>
    </xdr:from>
    <xdr:to>
      <xdr:col>8</xdr:col>
      <xdr:colOff>390525</xdr:colOff>
      <xdr:row>29</xdr:row>
      <xdr:rowOff>209550</xdr:rowOff>
    </xdr:to>
    <xdr:sp macro="" textlink="">
      <xdr:nvSpPr>
        <xdr:cNvPr id="16954" name="Text Box 7"/>
        <xdr:cNvSpPr txBox="1">
          <a:spLocks noChangeArrowheads="1"/>
        </xdr:cNvSpPr>
      </xdr:nvSpPr>
      <xdr:spPr bwMode="auto">
        <a:xfrm>
          <a:off x="3543300" y="11677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5" name="Text Box 8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0</xdr:rowOff>
    </xdr:from>
    <xdr:to>
      <xdr:col>8</xdr:col>
      <xdr:colOff>390525</xdr:colOff>
      <xdr:row>32</xdr:row>
      <xdr:rowOff>28575</xdr:rowOff>
    </xdr:to>
    <xdr:sp macro="" textlink="">
      <xdr:nvSpPr>
        <xdr:cNvPr id="16956" name="Text Box 9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33</xdr:row>
      <xdr:rowOff>0</xdr:rowOff>
    </xdr:from>
    <xdr:to>
      <xdr:col>8</xdr:col>
      <xdr:colOff>390525</xdr:colOff>
      <xdr:row>33</xdr:row>
      <xdr:rowOff>19050</xdr:rowOff>
    </xdr:to>
    <xdr:sp macro="" textlink="">
      <xdr:nvSpPr>
        <xdr:cNvPr id="16957" name="Text Box 10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0</xdr:rowOff>
    </xdr:from>
    <xdr:to>
      <xdr:col>8</xdr:col>
      <xdr:colOff>390525</xdr:colOff>
      <xdr:row>32</xdr:row>
      <xdr:rowOff>57150</xdr:rowOff>
    </xdr:to>
    <xdr:sp macro="" textlink="">
      <xdr:nvSpPr>
        <xdr:cNvPr id="16958" name="Text Box 11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30</xdr:row>
      <xdr:rowOff>209550</xdr:rowOff>
    </xdr:from>
    <xdr:to>
      <xdr:col>8</xdr:col>
      <xdr:colOff>390525</xdr:colOff>
      <xdr:row>30</xdr:row>
      <xdr:rowOff>209550</xdr:rowOff>
    </xdr:to>
    <xdr:sp macro="" textlink="">
      <xdr:nvSpPr>
        <xdr:cNvPr id="16959" name="Text Box 12"/>
        <xdr:cNvSpPr txBox="1">
          <a:spLocks noChangeArrowheads="1"/>
        </xdr:cNvSpPr>
      </xdr:nvSpPr>
      <xdr:spPr bwMode="auto">
        <a:xfrm>
          <a:off x="3543300" y="12058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0</xdr:rowOff>
    </xdr:from>
    <xdr:to>
      <xdr:col>8</xdr:col>
      <xdr:colOff>390525</xdr:colOff>
      <xdr:row>32</xdr:row>
      <xdr:rowOff>57150</xdr:rowOff>
    </xdr:to>
    <xdr:sp macro="" textlink="">
      <xdr:nvSpPr>
        <xdr:cNvPr id="16960" name="Text Box 13"/>
        <xdr:cNvSpPr txBox="1">
          <a:spLocks noChangeArrowheads="1"/>
        </xdr:cNvSpPr>
      </xdr:nvSpPr>
      <xdr:spPr bwMode="auto">
        <a:xfrm>
          <a:off x="3543300" y="12992100"/>
          <a:ext cx="28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16961" name="Text Box 14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0</xdr:rowOff>
    </xdr:from>
    <xdr:to>
      <xdr:col>8</xdr:col>
      <xdr:colOff>390525</xdr:colOff>
      <xdr:row>32</xdr:row>
      <xdr:rowOff>28575</xdr:rowOff>
    </xdr:to>
    <xdr:sp macro="" textlink="">
      <xdr:nvSpPr>
        <xdr:cNvPr id="16962" name="Text Box 15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0</xdr:rowOff>
    </xdr:from>
    <xdr:to>
      <xdr:col>8</xdr:col>
      <xdr:colOff>390525</xdr:colOff>
      <xdr:row>32</xdr:row>
      <xdr:rowOff>28575</xdr:rowOff>
    </xdr:to>
    <xdr:sp macro="" textlink="">
      <xdr:nvSpPr>
        <xdr:cNvPr id="16963" name="Text Box 16"/>
        <xdr:cNvSpPr txBox="1">
          <a:spLocks noChangeArrowheads="1"/>
        </xdr:cNvSpPr>
      </xdr:nvSpPr>
      <xdr:spPr bwMode="auto">
        <a:xfrm>
          <a:off x="3543300" y="12992100"/>
          <a:ext cx="28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33</xdr:row>
      <xdr:rowOff>0</xdr:rowOff>
    </xdr:from>
    <xdr:to>
      <xdr:col>8</xdr:col>
      <xdr:colOff>390525</xdr:colOff>
      <xdr:row>33</xdr:row>
      <xdr:rowOff>19050</xdr:rowOff>
    </xdr:to>
    <xdr:sp macro="" textlink="">
      <xdr:nvSpPr>
        <xdr:cNvPr id="16964" name="Text Box 17"/>
        <xdr:cNvSpPr txBox="1">
          <a:spLocks noChangeArrowheads="1"/>
        </xdr:cNvSpPr>
      </xdr:nvSpPr>
      <xdr:spPr bwMode="auto">
        <a:xfrm>
          <a:off x="3543300" y="133731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16965" name="Text Box 18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361950</xdr:colOff>
      <xdr:row>32</xdr:row>
      <xdr:rowOff>209550</xdr:rowOff>
    </xdr:from>
    <xdr:to>
      <xdr:col>8</xdr:col>
      <xdr:colOff>390525</xdr:colOff>
      <xdr:row>32</xdr:row>
      <xdr:rowOff>209550</xdr:rowOff>
    </xdr:to>
    <xdr:sp macro="" textlink="">
      <xdr:nvSpPr>
        <xdr:cNvPr id="16966" name="Text Box 19"/>
        <xdr:cNvSpPr txBox="1">
          <a:spLocks noChangeArrowheads="1"/>
        </xdr:cNvSpPr>
      </xdr:nvSpPr>
      <xdr:spPr bwMode="auto">
        <a:xfrm>
          <a:off x="3543300" y="13201650"/>
          <a:ext cx="28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5"/>
  <sheetViews>
    <sheetView showGridLines="0" tabSelected="1" view="pageLayout" zoomScaleSheetLayoutView="115" workbookViewId="0">
      <selection activeCell="P6" sqref="P6"/>
    </sheetView>
  </sheetViews>
  <sheetFormatPr defaultRowHeight="13.5"/>
  <cols>
    <col min="1" max="1" width="3" style="2" customWidth="1"/>
    <col min="2" max="4" width="3.77734375" style="2" customWidth="1"/>
    <col min="5" max="5" width="4" style="2" customWidth="1"/>
    <col min="6" max="6" width="3.33203125" style="2" customWidth="1"/>
    <col min="7" max="7" width="3.6640625" style="2" customWidth="1"/>
    <col min="8" max="8" width="11.77734375" style="2" customWidth="1"/>
    <col min="9" max="9" width="5.44140625" style="2" customWidth="1"/>
    <col min="10" max="10" width="11.77734375" style="2" customWidth="1"/>
    <col min="11" max="11" width="5.44140625" style="2" customWidth="1"/>
    <col min="12" max="12" width="9.77734375" style="2" customWidth="1"/>
    <col min="13" max="13" width="8.88671875" style="2" customWidth="1"/>
    <col min="14" max="15" width="3.77734375" style="2" customWidth="1"/>
    <col min="16" max="16384" width="8.88671875" style="2"/>
  </cols>
  <sheetData>
    <row r="1" spans="1:18" s="13" customFormat="1" ht="26.25" customHeight="1">
      <c r="A1" s="85" t="s">
        <v>114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8" ht="21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9.950000000000003" customHeight="1">
      <c r="A3" s="88" t="s">
        <v>1</v>
      </c>
      <c r="B3" s="89"/>
      <c r="C3" s="90">
        <v>242</v>
      </c>
      <c r="D3" s="91"/>
      <c r="E3" s="3"/>
      <c r="F3" s="3"/>
      <c r="G3" s="3"/>
      <c r="H3" s="3"/>
      <c r="I3" s="92" t="s">
        <v>131</v>
      </c>
      <c r="J3" s="92"/>
      <c r="K3" s="92"/>
      <c r="L3" s="92"/>
      <c r="M3" s="92"/>
      <c r="N3" s="3"/>
      <c r="O3" s="3"/>
      <c r="P3" s="3"/>
      <c r="Q3" s="3"/>
      <c r="R3" s="3"/>
    </row>
    <row r="4" spans="1:18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6" customFormat="1" ht="28.1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s="4" customFormat="1" ht="50.1" customHeight="1">
      <c r="A6" s="93" t="s">
        <v>132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8" ht="1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6" customFormat="1" ht="28.1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4" customFormat="1" ht="31.5" customHeight="1">
      <c r="A9" s="4" t="s">
        <v>115</v>
      </c>
    </row>
    <row r="10" spans="1:18" ht="21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5" t="s">
        <v>100</v>
      </c>
      <c r="N10" s="3"/>
      <c r="O10" s="3"/>
      <c r="P10" s="3"/>
      <c r="Q10" s="3"/>
      <c r="R10" s="3"/>
    </row>
    <row r="11" spans="1:18" ht="40.15" customHeight="1">
      <c r="A11" s="94" t="s">
        <v>4</v>
      </c>
      <c r="B11" s="95"/>
      <c r="C11" s="95"/>
      <c r="D11" s="95"/>
      <c r="E11" s="95"/>
      <c r="F11" s="95"/>
      <c r="G11" s="96"/>
      <c r="H11" s="100" t="s">
        <v>117</v>
      </c>
      <c r="I11" s="12"/>
      <c r="J11" s="100" t="s">
        <v>118</v>
      </c>
      <c r="K11" s="12"/>
      <c r="L11" s="103" t="s">
        <v>5</v>
      </c>
      <c r="M11" s="105" t="s">
        <v>104</v>
      </c>
      <c r="N11" s="3"/>
      <c r="O11" s="3"/>
      <c r="P11" s="3"/>
      <c r="Q11" s="3"/>
      <c r="R11" s="3"/>
    </row>
    <row r="12" spans="1:18" ht="40.15" customHeight="1" thickBot="1">
      <c r="A12" s="97"/>
      <c r="B12" s="98"/>
      <c r="C12" s="98"/>
      <c r="D12" s="98"/>
      <c r="E12" s="98"/>
      <c r="F12" s="98"/>
      <c r="G12" s="99"/>
      <c r="H12" s="101"/>
      <c r="I12" s="19" t="s">
        <v>102</v>
      </c>
      <c r="J12" s="102"/>
      <c r="K12" s="19" t="s">
        <v>102</v>
      </c>
      <c r="L12" s="104"/>
      <c r="M12" s="106"/>
      <c r="N12" s="3"/>
      <c r="O12" s="3"/>
      <c r="P12" s="3"/>
      <c r="Q12" s="3"/>
      <c r="R12" s="3"/>
    </row>
    <row r="13" spans="1:18" ht="44.25" customHeight="1" thickTop="1">
      <c r="A13" s="79" t="s">
        <v>6</v>
      </c>
      <c r="B13" s="80"/>
      <c r="C13" s="80"/>
      <c r="D13" s="80"/>
      <c r="E13" s="80"/>
      <c r="F13" s="80"/>
      <c r="G13" s="80"/>
      <c r="H13" s="71">
        <f>H14+H15</f>
        <v>395383980</v>
      </c>
      <c r="I13" s="72">
        <v>1</v>
      </c>
      <c r="J13" s="71">
        <f>J14+J15</f>
        <v>373435078</v>
      </c>
      <c r="K13" s="72">
        <v>1</v>
      </c>
      <c r="L13" s="69">
        <f>L14+L15</f>
        <v>21948902</v>
      </c>
      <c r="M13" s="73">
        <v>11861519.4</v>
      </c>
      <c r="N13" s="3"/>
      <c r="O13" s="3"/>
      <c r="P13" s="3"/>
      <c r="Q13" s="3"/>
      <c r="R13" s="3"/>
    </row>
    <row r="14" spans="1:18" ht="39.950000000000003" customHeight="1">
      <c r="A14" s="82" t="s">
        <v>7</v>
      </c>
      <c r="B14" s="83"/>
      <c r="C14" s="83"/>
      <c r="D14" s="83"/>
      <c r="E14" s="83"/>
      <c r="F14" s="83"/>
      <c r="G14" s="83"/>
      <c r="H14" s="45">
        <v>392747058</v>
      </c>
      <c r="I14" s="46">
        <v>0.99333073130580551</v>
      </c>
      <c r="J14" s="45">
        <v>370976966</v>
      </c>
      <c r="K14" s="46">
        <v>0.99341756534183967</v>
      </c>
      <c r="L14" s="51">
        <v>21770092</v>
      </c>
      <c r="M14" s="52">
        <v>11782411.74</v>
      </c>
      <c r="N14" s="3"/>
      <c r="O14" s="3"/>
      <c r="P14" s="3"/>
      <c r="Q14" s="3"/>
      <c r="R14" s="3"/>
    </row>
    <row r="15" spans="1:18" ht="39.950000000000003" customHeight="1">
      <c r="A15" s="82" t="s">
        <v>8</v>
      </c>
      <c r="B15" s="83"/>
      <c r="C15" s="83"/>
      <c r="D15" s="83"/>
      <c r="E15" s="83"/>
      <c r="F15" s="83"/>
      <c r="G15" s="83"/>
      <c r="H15" s="45">
        <v>2636922</v>
      </c>
      <c r="I15" s="46">
        <v>6.6692686941944388E-3</v>
      </c>
      <c r="J15" s="45">
        <v>2458112</v>
      </c>
      <c r="K15" s="46">
        <v>6.5824346581603134E-3</v>
      </c>
      <c r="L15" s="51">
        <v>178810</v>
      </c>
      <c r="M15" s="52">
        <v>79107.66</v>
      </c>
      <c r="N15" s="3"/>
      <c r="O15" s="3"/>
      <c r="P15" s="3"/>
      <c r="Q15" s="3"/>
      <c r="R15" s="3"/>
    </row>
    <row r="16" spans="1:18" ht="39.950000000000003" customHeight="1">
      <c r="A16" s="86" t="s">
        <v>116</v>
      </c>
      <c r="B16" s="83" t="s">
        <v>52</v>
      </c>
      <c r="C16" s="83"/>
      <c r="D16" s="83"/>
      <c r="E16" s="83"/>
      <c r="F16" s="83"/>
      <c r="G16" s="83"/>
      <c r="H16" s="45">
        <v>178120</v>
      </c>
      <c r="I16" s="46">
        <v>4.5049877842799803E-4</v>
      </c>
      <c r="J16" s="45">
        <v>171191</v>
      </c>
      <c r="K16" s="46">
        <v>4.5842238741160784E-4</v>
      </c>
      <c r="L16" s="51">
        <v>6929</v>
      </c>
      <c r="M16" s="53">
        <v>5343.6</v>
      </c>
      <c r="N16" s="3"/>
      <c r="O16" s="3"/>
      <c r="P16" s="3"/>
      <c r="Q16" s="3"/>
      <c r="R16" s="3"/>
    </row>
    <row r="17" spans="1:18" ht="39.950000000000003" customHeight="1">
      <c r="A17" s="86"/>
      <c r="B17" s="81" t="s">
        <v>51</v>
      </c>
      <c r="C17" s="81"/>
      <c r="D17" s="81"/>
      <c r="E17" s="81"/>
      <c r="F17" s="81"/>
      <c r="G17" s="81"/>
      <c r="H17" s="45">
        <v>68900</v>
      </c>
      <c r="I17" s="46">
        <v>1.7426098042717865E-4</v>
      </c>
      <c r="J17" s="45">
        <v>76100</v>
      </c>
      <c r="K17" s="46">
        <v>2.0378374845653893E-4</v>
      </c>
      <c r="L17" s="51">
        <v>-7200</v>
      </c>
      <c r="M17" s="53">
        <v>2067</v>
      </c>
      <c r="N17" s="3"/>
      <c r="O17" s="3"/>
      <c r="P17" s="3"/>
      <c r="Q17" s="3"/>
      <c r="R17" s="3"/>
    </row>
    <row r="18" spans="1:18" ht="39.950000000000003" customHeight="1" thickBot="1">
      <c r="A18" s="87"/>
      <c r="B18" s="84" t="s">
        <v>103</v>
      </c>
      <c r="C18" s="84"/>
      <c r="D18" s="84"/>
      <c r="E18" s="84"/>
      <c r="F18" s="84"/>
      <c r="G18" s="84"/>
      <c r="H18" s="54">
        <v>2389902</v>
      </c>
      <c r="I18" s="55">
        <v>6.0445089353392614E-3</v>
      </c>
      <c r="J18" s="54">
        <v>2209067</v>
      </c>
      <c r="K18" s="55">
        <v>5.9155315880636151E-3</v>
      </c>
      <c r="L18" s="56">
        <v>180835</v>
      </c>
      <c r="M18" s="57">
        <v>71697.06</v>
      </c>
      <c r="N18" s="3"/>
      <c r="O18" s="3"/>
      <c r="P18" s="3"/>
      <c r="Q18" s="3"/>
      <c r="R18" s="3"/>
    </row>
    <row r="19" spans="1:18" ht="2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  <c r="Q19" s="3"/>
      <c r="R19" s="3"/>
    </row>
    <row r="20" spans="1:18" s="6" customFormat="1" ht="30" customHeight="1">
      <c r="A20" s="5" t="s"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s="4" customFormat="1" ht="30" customHeight="1">
      <c r="A21" s="4" t="s">
        <v>119</v>
      </c>
    </row>
    <row r="22" spans="1:18" ht="30" customHeight="1">
      <c r="A22" s="85" t="s">
        <v>120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</row>
    <row r="23" spans="1:18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8" s="5" customFormat="1" ht="24.95" customHeight="1">
      <c r="A24" s="5" t="s">
        <v>10</v>
      </c>
      <c r="M24" s="16"/>
    </row>
    <row r="25" spans="1:18" s="5" customFormat="1" ht="15" customHeight="1" thickBot="1">
      <c r="M25" s="17" t="s">
        <v>0</v>
      </c>
    </row>
    <row r="26" spans="1:18" ht="19.7" customHeight="1">
      <c r="A26" s="94" t="s">
        <v>4</v>
      </c>
      <c r="B26" s="95"/>
      <c r="C26" s="95"/>
      <c r="D26" s="95"/>
      <c r="E26" s="95"/>
      <c r="F26" s="95"/>
      <c r="G26" s="96"/>
      <c r="H26" s="100" t="s">
        <v>130</v>
      </c>
      <c r="I26" s="12"/>
      <c r="J26" s="100" t="s">
        <v>118</v>
      </c>
      <c r="K26" s="12"/>
      <c r="L26" s="103" t="s">
        <v>5</v>
      </c>
      <c r="M26" s="105" t="s">
        <v>101</v>
      </c>
      <c r="N26" s="3"/>
      <c r="O26" s="3"/>
      <c r="P26" s="3"/>
      <c r="Q26" s="3"/>
      <c r="R26" s="3"/>
    </row>
    <row r="27" spans="1:18" ht="19.7" customHeight="1" thickBot="1">
      <c r="A27" s="97"/>
      <c r="B27" s="98"/>
      <c r="C27" s="98"/>
      <c r="D27" s="98"/>
      <c r="E27" s="98"/>
      <c r="F27" s="98"/>
      <c r="G27" s="99"/>
      <c r="H27" s="101"/>
      <c r="I27" s="19" t="s">
        <v>102</v>
      </c>
      <c r="J27" s="102"/>
      <c r="K27" s="19" t="s">
        <v>102</v>
      </c>
      <c r="L27" s="104"/>
      <c r="M27" s="106"/>
      <c r="N27" s="3"/>
      <c r="O27" s="3"/>
      <c r="P27" s="3"/>
      <c r="Q27" s="3"/>
      <c r="R27" s="3"/>
    </row>
    <row r="28" spans="1:18" ht="30" customHeight="1" thickTop="1">
      <c r="A28" s="107" t="s">
        <v>6</v>
      </c>
      <c r="B28" s="108"/>
      <c r="C28" s="108"/>
      <c r="D28" s="108"/>
      <c r="E28" s="108"/>
      <c r="F28" s="108"/>
      <c r="G28" s="109"/>
      <c r="H28" s="47">
        <f>H29+H30</f>
        <v>395383980</v>
      </c>
      <c r="I28" s="65">
        <v>1</v>
      </c>
      <c r="J28" s="47">
        <f>J29+J30</f>
        <v>373435078</v>
      </c>
      <c r="K28" s="65">
        <v>1</v>
      </c>
      <c r="L28" s="74">
        <f>L29+L30</f>
        <v>21948902</v>
      </c>
      <c r="M28" s="58"/>
    </row>
    <row r="29" spans="1:18" ht="30" customHeight="1">
      <c r="A29" s="82" t="s">
        <v>7</v>
      </c>
      <c r="B29" s="83"/>
      <c r="C29" s="83"/>
      <c r="D29" s="83"/>
      <c r="E29" s="83"/>
      <c r="F29" s="83"/>
      <c r="G29" s="83"/>
      <c r="H29" s="45">
        <v>392747058</v>
      </c>
      <c r="I29" s="46">
        <v>0.99333073130580551</v>
      </c>
      <c r="J29" s="45">
        <v>370976966</v>
      </c>
      <c r="K29" s="46">
        <v>0.99341756534183967</v>
      </c>
      <c r="L29" s="51">
        <v>21770092</v>
      </c>
      <c r="M29" s="20"/>
    </row>
    <row r="30" spans="1:18" ht="30" customHeight="1">
      <c r="A30" s="82" t="s">
        <v>8</v>
      </c>
      <c r="B30" s="83"/>
      <c r="C30" s="83"/>
      <c r="D30" s="83"/>
      <c r="E30" s="83"/>
      <c r="F30" s="83"/>
      <c r="G30" s="83"/>
      <c r="H30" s="45">
        <v>2636922</v>
      </c>
      <c r="I30" s="46">
        <v>6.6692686941944388E-3</v>
      </c>
      <c r="J30" s="45">
        <v>2458112</v>
      </c>
      <c r="K30" s="46">
        <v>6.5824346581603134E-3</v>
      </c>
      <c r="L30" s="51">
        <v>178810</v>
      </c>
      <c r="M30" s="29"/>
    </row>
    <row r="31" spans="1:18" ht="30" customHeight="1">
      <c r="A31" s="110" t="s">
        <v>16</v>
      </c>
      <c r="B31" s="83" t="s">
        <v>105</v>
      </c>
      <c r="C31" s="83"/>
      <c r="D31" s="83"/>
      <c r="E31" s="83"/>
      <c r="F31" s="83"/>
      <c r="G31" s="83"/>
      <c r="H31" s="45">
        <v>178120</v>
      </c>
      <c r="I31" s="46">
        <v>4.5049877842799803E-4</v>
      </c>
      <c r="J31" s="45">
        <v>171191</v>
      </c>
      <c r="K31" s="46">
        <v>4.5842238741160784E-4</v>
      </c>
      <c r="L31" s="51">
        <v>6929</v>
      </c>
      <c r="M31" s="30"/>
    </row>
    <row r="32" spans="1:18" ht="30" customHeight="1">
      <c r="A32" s="110"/>
      <c r="B32" s="81" t="s">
        <v>106</v>
      </c>
      <c r="C32" s="81"/>
      <c r="D32" s="81"/>
      <c r="E32" s="81"/>
      <c r="F32" s="81"/>
      <c r="G32" s="81"/>
      <c r="H32" s="45">
        <v>68900</v>
      </c>
      <c r="I32" s="46">
        <v>1.7426098042717865E-4</v>
      </c>
      <c r="J32" s="45">
        <v>76100</v>
      </c>
      <c r="K32" s="46">
        <v>2.0378374845653893E-4</v>
      </c>
      <c r="L32" s="51">
        <v>-7200</v>
      </c>
      <c r="M32" s="30"/>
    </row>
    <row r="33" spans="1:18" ht="30" customHeight="1" thickBot="1">
      <c r="A33" s="111"/>
      <c r="B33" s="84" t="s">
        <v>107</v>
      </c>
      <c r="C33" s="84"/>
      <c r="D33" s="84"/>
      <c r="E33" s="84"/>
      <c r="F33" s="84"/>
      <c r="G33" s="84"/>
      <c r="H33" s="54">
        <v>2389902</v>
      </c>
      <c r="I33" s="55">
        <v>6.0445089353392614E-3</v>
      </c>
      <c r="J33" s="54">
        <v>2209067</v>
      </c>
      <c r="K33" s="55">
        <v>5.9155315880636151E-3</v>
      </c>
      <c r="L33" s="56">
        <v>180835</v>
      </c>
      <c r="M33" s="31"/>
    </row>
    <row r="34" spans="1:18" s="7" customFormat="1" ht="12.75" customHeight="1">
      <c r="H34" s="48"/>
      <c r="I34" s="49"/>
      <c r="J34" s="48"/>
      <c r="K34" s="49"/>
      <c r="L34" s="50"/>
    </row>
    <row r="35" spans="1:18" s="5" customFormat="1" ht="20.100000000000001" customHeight="1">
      <c r="A35" s="5" t="s">
        <v>49</v>
      </c>
    </row>
    <row r="36" spans="1:18" s="5" customFormat="1" ht="6.75" customHeight="1"/>
    <row r="37" spans="1:18" ht="15" customHeight="1">
      <c r="A37" s="9" t="s">
        <v>11</v>
      </c>
    </row>
    <row r="38" spans="1:18" ht="15" customHeight="1" thickBot="1">
      <c r="M38" s="17" t="s">
        <v>0</v>
      </c>
    </row>
    <row r="39" spans="1:18" ht="18" customHeight="1">
      <c r="A39" s="94" t="s">
        <v>110</v>
      </c>
      <c r="B39" s="95"/>
      <c r="C39" s="95"/>
      <c r="D39" s="95"/>
      <c r="E39" s="95"/>
      <c r="F39" s="95"/>
      <c r="G39" s="96"/>
      <c r="H39" s="100" t="s">
        <v>130</v>
      </c>
      <c r="I39" s="12"/>
      <c r="J39" s="100" t="s">
        <v>118</v>
      </c>
      <c r="K39" s="12"/>
      <c r="L39" s="103" t="s">
        <v>5</v>
      </c>
      <c r="M39" s="105" t="s">
        <v>17</v>
      </c>
      <c r="N39" s="3"/>
      <c r="O39" s="3"/>
      <c r="P39" s="3"/>
      <c r="Q39" s="3"/>
      <c r="R39" s="3"/>
    </row>
    <row r="40" spans="1:18" ht="18" customHeight="1" thickBot="1">
      <c r="A40" s="97"/>
      <c r="B40" s="98"/>
      <c r="C40" s="98"/>
      <c r="D40" s="98"/>
      <c r="E40" s="98"/>
      <c r="F40" s="98"/>
      <c r="G40" s="99"/>
      <c r="H40" s="101"/>
      <c r="I40" s="19" t="s">
        <v>102</v>
      </c>
      <c r="J40" s="102"/>
      <c r="K40" s="19" t="s">
        <v>102</v>
      </c>
      <c r="L40" s="104"/>
      <c r="M40" s="106"/>
      <c r="N40" s="3"/>
      <c r="O40" s="3"/>
      <c r="P40" s="3"/>
      <c r="Q40" s="3"/>
      <c r="R40" s="3"/>
    </row>
    <row r="41" spans="1:18" ht="24" customHeight="1" thickTop="1">
      <c r="A41" s="112" t="s">
        <v>6</v>
      </c>
      <c r="B41" s="113"/>
      <c r="C41" s="113"/>
      <c r="D41" s="113"/>
      <c r="E41" s="113"/>
      <c r="F41" s="113"/>
      <c r="G41" s="114"/>
      <c r="H41" s="38">
        <f>SUM(H42,H45,H49,H50,H51,H54,H55)</f>
        <v>392747058</v>
      </c>
      <c r="I41" s="61">
        <f>H41/$H$41</f>
        <v>1</v>
      </c>
      <c r="J41" s="38">
        <f>SUM(J42,J45,J49,J50,J51,J54,J55)</f>
        <v>370976966</v>
      </c>
      <c r="K41" s="61">
        <f>J41/$J$41</f>
        <v>1</v>
      </c>
      <c r="L41" s="40">
        <f>H41-J41</f>
        <v>21770092</v>
      </c>
      <c r="M41" s="18"/>
    </row>
    <row r="42" spans="1:18" ht="24" customHeight="1">
      <c r="A42" s="82" t="s">
        <v>12</v>
      </c>
      <c r="B42" s="83"/>
      <c r="C42" s="83"/>
      <c r="D42" s="83"/>
      <c r="E42" s="83"/>
      <c r="F42" s="83"/>
      <c r="G42" s="83"/>
      <c r="H42" s="33">
        <v>78037000</v>
      </c>
      <c r="I42" s="64">
        <v>0.19869531396973572</v>
      </c>
      <c r="J42" s="33">
        <v>75637000</v>
      </c>
      <c r="K42" s="64">
        <v>0.20388597388011417</v>
      </c>
      <c r="L42" s="51">
        <v>2400000</v>
      </c>
      <c r="M42" s="59"/>
    </row>
    <row r="43" spans="1:18" ht="24" customHeight="1">
      <c r="A43" s="82" t="s">
        <v>8</v>
      </c>
      <c r="B43" s="83" t="s">
        <v>47</v>
      </c>
      <c r="C43" s="83"/>
      <c r="D43" s="83"/>
      <c r="E43" s="83"/>
      <c r="F43" s="83"/>
      <c r="G43" s="83"/>
      <c r="H43" s="33">
        <v>77437000</v>
      </c>
      <c r="I43" s="64">
        <v>0.19716761315625184</v>
      </c>
      <c r="J43" s="33">
        <v>75137000</v>
      </c>
      <c r="K43" s="64">
        <v>0.20253818130584419</v>
      </c>
      <c r="L43" s="51">
        <v>2300000</v>
      </c>
      <c r="M43" s="59"/>
    </row>
    <row r="44" spans="1:18" ht="24" customHeight="1">
      <c r="A44" s="82"/>
      <c r="B44" s="83" t="s">
        <v>46</v>
      </c>
      <c r="C44" s="83"/>
      <c r="D44" s="83"/>
      <c r="E44" s="83"/>
      <c r="F44" s="83"/>
      <c r="G44" s="83"/>
      <c r="H44" s="33">
        <v>600000</v>
      </c>
      <c r="I44" s="64">
        <v>1.5277008134838785E-3</v>
      </c>
      <c r="J44" s="33">
        <v>500000</v>
      </c>
      <c r="K44" s="64">
        <v>1.3477925742699614E-3</v>
      </c>
      <c r="L44" s="51">
        <v>100000</v>
      </c>
      <c r="M44" s="59"/>
    </row>
    <row r="45" spans="1:18" ht="24" customHeight="1">
      <c r="A45" s="82" t="s">
        <v>13</v>
      </c>
      <c r="B45" s="83"/>
      <c r="C45" s="83"/>
      <c r="D45" s="83"/>
      <c r="E45" s="83"/>
      <c r="F45" s="83"/>
      <c r="G45" s="83"/>
      <c r="H45" s="33">
        <v>24629583</v>
      </c>
      <c r="I45" s="64">
        <v>6.271105664144784E-2</v>
      </c>
      <c r="J45" s="33">
        <v>23290199</v>
      </c>
      <c r="K45" s="64">
        <v>6.2780714530939363E-2</v>
      </c>
      <c r="L45" s="51">
        <v>1339384</v>
      </c>
      <c r="M45" s="59"/>
    </row>
    <row r="46" spans="1:18" ht="24" customHeight="1">
      <c r="A46" s="82"/>
      <c r="B46" s="83" t="s">
        <v>123</v>
      </c>
      <c r="C46" s="83"/>
      <c r="D46" s="83"/>
      <c r="E46" s="83"/>
      <c r="F46" s="83"/>
      <c r="G46" s="83"/>
      <c r="H46" s="33">
        <v>19399489</v>
      </c>
      <c r="I46" s="64">
        <v>4.9394358544119256E-2</v>
      </c>
      <c r="J46" s="33">
        <v>17976843</v>
      </c>
      <c r="K46" s="64">
        <v>4.8458111008433877E-2</v>
      </c>
      <c r="L46" s="51">
        <v>1422646</v>
      </c>
      <c r="M46" s="59"/>
    </row>
    <row r="47" spans="1:18" ht="24" customHeight="1">
      <c r="A47" s="82"/>
      <c r="B47" s="83" t="s">
        <v>121</v>
      </c>
      <c r="C47" s="83"/>
      <c r="D47" s="83"/>
      <c r="E47" s="83"/>
      <c r="F47" s="83"/>
      <c r="G47" s="83"/>
      <c r="H47" s="33">
        <v>4331694</v>
      </c>
      <c r="I47" s="64">
        <v>1.1029220745938725E-2</v>
      </c>
      <c r="J47" s="33">
        <v>4473194</v>
      </c>
      <c r="K47" s="64">
        <v>1.2057875312937893E-2</v>
      </c>
      <c r="L47" s="51">
        <v>-141500</v>
      </c>
      <c r="M47" s="59"/>
    </row>
    <row r="48" spans="1:18" ht="24" customHeight="1">
      <c r="A48" s="82"/>
      <c r="B48" s="83" t="s">
        <v>122</v>
      </c>
      <c r="C48" s="83"/>
      <c r="D48" s="83"/>
      <c r="E48" s="83"/>
      <c r="F48" s="83"/>
      <c r="G48" s="83"/>
      <c r="H48" s="33">
        <v>898400</v>
      </c>
      <c r="I48" s="64">
        <v>2.2874773513898608E-3</v>
      </c>
      <c r="J48" s="33">
        <v>840162</v>
      </c>
      <c r="K48" s="64">
        <v>2.2647282095675987E-3</v>
      </c>
      <c r="L48" s="51">
        <v>58238</v>
      </c>
      <c r="M48" s="59"/>
    </row>
    <row r="49" spans="1:18" ht="24" customHeight="1">
      <c r="A49" s="82" t="s">
        <v>125</v>
      </c>
      <c r="B49" s="83"/>
      <c r="C49" s="83"/>
      <c r="D49" s="83"/>
      <c r="E49" s="83"/>
      <c r="F49" s="83"/>
      <c r="G49" s="83"/>
      <c r="H49" s="33">
        <v>13600000</v>
      </c>
      <c r="I49" s="64">
        <v>3.4627885105634582E-2</v>
      </c>
      <c r="J49" s="33">
        <v>11416000</v>
      </c>
      <c r="K49" s="64">
        <v>3.0772800055731762E-2</v>
      </c>
      <c r="L49" s="51">
        <v>2184000</v>
      </c>
      <c r="M49" s="59"/>
    </row>
    <row r="50" spans="1:18" ht="24" customHeight="1">
      <c r="A50" s="82" t="s">
        <v>53</v>
      </c>
      <c r="B50" s="83"/>
      <c r="C50" s="83"/>
      <c r="D50" s="83"/>
      <c r="E50" s="83"/>
      <c r="F50" s="83"/>
      <c r="G50" s="83"/>
      <c r="H50" s="33">
        <v>46895300</v>
      </c>
      <c r="I50" s="64">
        <v>0.11940331326428422</v>
      </c>
      <c r="J50" s="33">
        <v>45060720</v>
      </c>
      <c r="K50" s="64">
        <v>0.12146500761451588</v>
      </c>
      <c r="L50" s="51">
        <v>1834580</v>
      </c>
      <c r="M50" s="59"/>
    </row>
    <row r="51" spans="1:18" ht="24" customHeight="1">
      <c r="A51" s="82" t="s">
        <v>55</v>
      </c>
      <c r="B51" s="83"/>
      <c r="C51" s="83"/>
      <c r="D51" s="83"/>
      <c r="E51" s="83"/>
      <c r="F51" s="83"/>
      <c r="G51" s="83"/>
      <c r="H51" s="33">
        <v>221912241</v>
      </c>
      <c r="I51" s="64">
        <v>0.56502585182955078</v>
      </c>
      <c r="J51" s="33">
        <v>204302553</v>
      </c>
      <c r="K51" s="64">
        <v>0.55071492767559049</v>
      </c>
      <c r="L51" s="51">
        <v>17609688</v>
      </c>
      <c r="M51" s="59"/>
    </row>
    <row r="52" spans="1:18" ht="24" customHeight="1">
      <c r="A52" s="82"/>
      <c r="B52" s="83" t="s">
        <v>54</v>
      </c>
      <c r="C52" s="83"/>
      <c r="D52" s="83"/>
      <c r="E52" s="83"/>
      <c r="F52" s="83"/>
      <c r="G52" s="83"/>
      <c r="H52" s="33">
        <v>142818195</v>
      </c>
      <c r="I52" s="64">
        <v>0.36363912113633196</v>
      </c>
      <c r="J52" s="33">
        <v>135707378</v>
      </c>
      <c r="K52" s="64">
        <v>0.3658107926840935</v>
      </c>
      <c r="L52" s="51">
        <v>7110817</v>
      </c>
      <c r="M52" s="59"/>
    </row>
    <row r="53" spans="1:18" ht="24" customHeight="1">
      <c r="A53" s="82"/>
      <c r="B53" s="83" t="s">
        <v>124</v>
      </c>
      <c r="C53" s="83"/>
      <c r="D53" s="83"/>
      <c r="E53" s="83"/>
      <c r="F53" s="83"/>
      <c r="G53" s="83"/>
      <c r="H53" s="33">
        <v>79094046</v>
      </c>
      <c r="I53" s="64">
        <v>0.20138673069321883</v>
      </c>
      <c r="J53" s="33">
        <v>68595175</v>
      </c>
      <c r="K53" s="64">
        <v>0.18490413499149702</v>
      </c>
      <c r="L53" s="51">
        <v>10498871</v>
      </c>
      <c r="M53" s="59"/>
    </row>
    <row r="54" spans="1:18" ht="24" customHeight="1">
      <c r="A54" s="82" t="s">
        <v>50</v>
      </c>
      <c r="B54" s="83"/>
      <c r="C54" s="83"/>
      <c r="D54" s="83"/>
      <c r="E54" s="83"/>
      <c r="F54" s="83"/>
      <c r="G54" s="83"/>
      <c r="H54" s="33">
        <v>7672934</v>
      </c>
      <c r="I54" s="64">
        <v>1.9536579189346849E-2</v>
      </c>
      <c r="J54" s="33">
        <v>11270494</v>
      </c>
      <c r="K54" s="64">
        <v>3.0380576243108311E-2</v>
      </c>
      <c r="L54" s="51">
        <v>-3597560</v>
      </c>
      <c r="M54" s="60"/>
    </row>
    <row r="55" spans="1:18" ht="24" customHeight="1" thickBot="1">
      <c r="A55" s="115" t="s">
        <v>14</v>
      </c>
      <c r="B55" s="116"/>
      <c r="C55" s="116"/>
      <c r="D55" s="116"/>
      <c r="E55" s="116"/>
      <c r="F55" s="116"/>
      <c r="G55" s="117"/>
      <c r="H55" s="62">
        <v>0</v>
      </c>
      <c r="I55" s="63">
        <f>H55/$H$41</f>
        <v>0</v>
      </c>
      <c r="J55" s="62">
        <v>0</v>
      </c>
      <c r="K55" s="63">
        <f>J55/$J$41</f>
        <v>0</v>
      </c>
      <c r="L55" s="62">
        <f t="shared" ref="L55" si="0">H55-J55</f>
        <v>0</v>
      </c>
      <c r="M55" s="21"/>
    </row>
    <row r="56" spans="1:18" ht="24" customHeight="1">
      <c r="A56" s="10" t="s">
        <v>15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8" ht="21" customHeight="1">
      <c r="A57" s="9" t="s">
        <v>57</v>
      </c>
    </row>
    <row r="58" spans="1:18" ht="15" customHeight="1" thickBot="1">
      <c r="M58" s="17" t="s">
        <v>0</v>
      </c>
    </row>
    <row r="59" spans="1:18" ht="17.25" customHeight="1">
      <c r="A59" s="94" t="s">
        <v>19</v>
      </c>
      <c r="B59" s="95"/>
      <c r="C59" s="95"/>
      <c r="D59" s="95"/>
      <c r="E59" s="95"/>
      <c r="F59" s="95"/>
      <c r="G59" s="96"/>
      <c r="H59" s="100" t="s">
        <v>130</v>
      </c>
      <c r="I59" s="12"/>
      <c r="J59" s="100" t="s">
        <v>118</v>
      </c>
      <c r="K59" s="12"/>
      <c r="L59" s="103" t="s">
        <v>5</v>
      </c>
      <c r="M59" s="105" t="s">
        <v>17</v>
      </c>
      <c r="N59" s="3"/>
      <c r="O59" s="3"/>
      <c r="P59" s="3"/>
      <c r="Q59" s="3"/>
      <c r="R59" s="3"/>
    </row>
    <row r="60" spans="1:18" ht="17.25" customHeight="1" thickBot="1">
      <c r="A60" s="97"/>
      <c r="B60" s="98"/>
      <c r="C60" s="98"/>
      <c r="D60" s="98"/>
      <c r="E60" s="98"/>
      <c r="F60" s="98"/>
      <c r="G60" s="99"/>
      <c r="H60" s="118"/>
      <c r="I60" s="19" t="s">
        <v>102</v>
      </c>
      <c r="J60" s="102"/>
      <c r="K60" s="19" t="s">
        <v>102</v>
      </c>
      <c r="L60" s="104"/>
      <c r="M60" s="106"/>
      <c r="N60" s="3"/>
      <c r="O60" s="3"/>
      <c r="P60" s="3"/>
      <c r="Q60" s="3"/>
      <c r="R60" s="3"/>
    </row>
    <row r="61" spans="1:18" s="11" customFormat="1" ht="21.75" customHeight="1" thickTop="1">
      <c r="A61" s="112" t="s">
        <v>6</v>
      </c>
      <c r="B61" s="113"/>
      <c r="C61" s="113"/>
      <c r="D61" s="113"/>
      <c r="E61" s="113"/>
      <c r="F61" s="113"/>
      <c r="G61" s="114"/>
      <c r="H61" s="38">
        <f>SUM(H62,H66,H68,H71,H76,H82,H89,H92,H96,H100,H103,H106,H108)</f>
        <v>392747058</v>
      </c>
      <c r="I61" s="39">
        <f>H61/$H$61</f>
        <v>1</v>
      </c>
      <c r="J61" s="38">
        <f>SUM(J62,J66,J68,J71,J76,J82,J89,J92,J96,J100,J103,J106,J108)</f>
        <v>370976966</v>
      </c>
      <c r="K61" s="39">
        <f>J61/$J$61</f>
        <v>1</v>
      </c>
      <c r="L61" s="40">
        <f>SUM(L62,L66,L68,L71,L76,L82,L89,L92,L96,L100,L103,L106,L108)</f>
        <v>21770092</v>
      </c>
      <c r="M61" s="22"/>
    </row>
    <row r="62" spans="1:18" s="11" customFormat="1" ht="13.7" customHeight="1">
      <c r="A62" s="120" t="s">
        <v>58</v>
      </c>
      <c r="B62" s="121"/>
      <c r="C62" s="121"/>
      <c r="D62" s="121"/>
      <c r="E62" s="121"/>
      <c r="F62" s="121"/>
      <c r="G62" s="121"/>
      <c r="H62" s="45">
        <v>18806019</v>
      </c>
      <c r="I62" s="75">
        <v>4.7883284207822126E-2</v>
      </c>
      <c r="J62" s="45">
        <v>17744676</v>
      </c>
      <c r="K62" s="64">
        <v>4.7832285091252806E-2</v>
      </c>
      <c r="L62" s="51">
        <v>1061343</v>
      </c>
      <c r="M62" s="37"/>
    </row>
    <row r="63" spans="1:18" s="11" customFormat="1" ht="13.7" customHeight="1">
      <c r="A63" s="120"/>
      <c r="B63" s="119" t="s">
        <v>59</v>
      </c>
      <c r="C63" s="119"/>
      <c r="D63" s="119"/>
      <c r="E63" s="119"/>
      <c r="F63" s="119"/>
      <c r="G63" s="119"/>
      <c r="H63" s="45">
        <v>660261</v>
      </c>
      <c r="I63" s="75">
        <v>1.6811354446861317E-3</v>
      </c>
      <c r="J63" s="45">
        <v>655822</v>
      </c>
      <c r="K63" s="64">
        <v>1.7678240432857494E-3</v>
      </c>
      <c r="L63" s="51">
        <v>4439</v>
      </c>
      <c r="M63" s="37"/>
    </row>
    <row r="64" spans="1:18" s="11" customFormat="1" ht="13.7" customHeight="1">
      <c r="A64" s="120"/>
      <c r="B64" s="119" t="s">
        <v>60</v>
      </c>
      <c r="C64" s="119"/>
      <c r="D64" s="119"/>
      <c r="E64" s="119"/>
      <c r="F64" s="119"/>
      <c r="G64" s="119"/>
      <c r="H64" s="45">
        <v>3770465</v>
      </c>
      <c r="I64" s="75">
        <v>9.600237412854153E-3</v>
      </c>
      <c r="J64" s="45">
        <v>3168861</v>
      </c>
      <c r="K64" s="64">
        <v>8.5419346493873696E-3</v>
      </c>
      <c r="L64" s="51">
        <v>601604</v>
      </c>
      <c r="M64" s="37"/>
    </row>
    <row r="65" spans="1:13" s="11" customFormat="1" ht="13.7" customHeight="1">
      <c r="A65" s="120"/>
      <c r="B65" s="119" t="s">
        <v>61</v>
      </c>
      <c r="C65" s="119"/>
      <c r="D65" s="119"/>
      <c r="E65" s="119"/>
      <c r="F65" s="119"/>
      <c r="G65" s="119"/>
      <c r="H65" s="45">
        <v>14375293</v>
      </c>
      <c r="I65" s="75">
        <v>3.6601911350281839E-2</v>
      </c>
      <c r="J65" s="45">
        <v>13919993</v>
      </c>
      <c r="K65" s="64">
        <v>3.7522526398579691E-2</v>
      </c>
      <c r="L65" s="51">
        <v>455300</v>
      </c>
      <c r="M65" s="37"/>
    </row>
    <row r="66" spans="1:13" s="11" customFormat="1" ht="13.7" customHeight="1">
      <c r="A66" s="120" t="s">
        <v>62</v>
      </c>
      <c r="B66" s="121"/>
      <c r="C66" s="121"/>
      <c r="D66" s="121"/>
      <c r="E66" s="121"/>
      <c r="F66" s="121"/>
      <c r="G66" s="121"/>
      <c r="H66" s="45">
        <v>2318670</v>
      </c>
      <c r="I66" s="75">
        <v>5.9037234086677746E-3</v>
      </c>
      <c r="J66" s="45">
        <v>1767654</v>
      </c>
      <c r="K66" s="64">
        <v>4.7648618701571889E-3</v>
      </c>
      <c r="L66" s="51">
        <v>551016</v>
      </c>
      <c r="M66" s="37"/>
    </row>
    <row r="67" spans="1:13" s="11" customFormat="1" ht="13.7" customHeight="1">
      <c r="A67" s="70"/>
      <c r="B67" s="121" t="s">
        <v>63</v>
      </c>
      <c r="C67" s="121"/>
      <c r="D67" s="121"/>
      <c r="E67" s="121"/>
      <c r="F67" s="121"/>
      <c r="G67" s="121"/>
      <c r="H67" s="45">
        <v>2318670</v>
      </c>
      <c r="I67" s="75">
        <v>5.9037234086677746E-3</v>
      </c>
      <c r="J67" s="45">
        <v>1767654</v>
      </c>
      <c r="K67" s="64">
        <v>4.7648618701571889E-3</v>
      </c>
      <c r="L67" s="51">
        <v>551016</v>
      </c>
      <c r="M67" s="37"/>
    </row>
    <row r="68" spans="1:13" s="11" customFormat="1" ht="13.7" customHeight="1">
      <c r="A68" s="120" t="s">
        <v>64</v>
      </c>
      <c r="B68" s="121"/>
      <c r="C68" s="121"/>
      <c r="D68" s="121"/>
      <c r="E68" s="121"/>
      <c r="F68" s="121"/>
      <c r="G68" s="121"/>
      <c r="H68" s="45">
        <v>1518503</v>
      </c>
      <c r="I68" s="75">
        <v>3.8663637806295166E-3</v>
      </c>
      <c r="J68" s="45">
        <v>837825</v>
      </c>
      <c r="K68" s="64">
        <v>2.2584286270754613E-3</v>
      </c>
      <c r="L68" s="51">
        <v>680678</v>
      </c>
      <c r="M68" s="37"/>
    </row>
    <row r="69" spans="1:13" s="11" customFormat="1" ht="13.7" customHeight="1">
      <c r="A69" s="70"/>
      <c r="B69" s="121" t="s">
        <v>65</v>
      </c>
      <c r="C69" s="121"/>
      <c r="D69" s="121"/>
      <c r="E69" s="121"/>
      <c r="F69" s="121"/>
      <c r="G69" s="121"/>
      <c r="H69" s="45">
        <v>728022</v>
      </c>
      <c r="I69" s="75">
        <v>1.8536663360569337E-3</v>
      </c>
      <c r="J69" s="45">
        <v>616375</v>
      </c>
      <c r="K69" s="64">
        <v>1.6614912959312951E-3</v>
      </c>
      <c r="L69" s="51">
        <v>111647</v>
      </c>
      <c r="M69" s="37"/>
    </row>
    <row r="70" spans="1:13" s="11" customFormat="1" ht="13.7" customHeight="1">
      <c r="A70" s="70"/>
      <c r="B70" s="121" t="s">
        <v>66</v>
      </c>
      <c r="C70" s="121"/>
      <c r="D70" s="121"/>
      <c r="E70" s="121"/>
      <c r="F70" s="121"/>
      <c r="G70" s="121"/>
      <c r="H70" s="45">
        <v>790481</v>
      </c>
      <c r="I70" s="75">
        <v>2.0126974445725831E-3</v>
      </c>
      <c r="J70" s="45">
        <v>221450</v>
      </c>
      <c r="K70" s="64">
        <v>5.9693733114416598E-4</v>
      </c>
      <c r="L70" s="51">
        <v>569031</v>
      </c>
      <c r="M70" s="37"/>
    </row>
    <row r="71" spans="1:13" s="11" customFormat="1" ht="13.7" customHeight="1">
      <c r="A71" s="120" t="s">
        <v>67</v>
      </c>
      <c r="B71" s="121"/>
      <c r="C71" s="121"/>
      <c r="D71" s="121"/>
      <c r="E71" s="121"/>
      <c r="F71" s="121"/>
      <c r="G71" s="121"/>
      <c r="H71" s="45">
        <v>25370432</v>
      </c>
      <c r="I71" s="75">
        <v>6.4597382674729031E-2</v>
      </c>
      <c r="J71" s="45">
        <v>24276914</v>
      </c>
      <c r="K71" s="64">
        <v>6.5440488830780935E-2</v>
      </c>
      <c r="L71" s="51">
        <v>1093518</v>
      </c>
      <c r="M71" s="37"/>
    </row>
    <row r="72" spans="1:13" s="11" customFormat="1" ht="13.7" customHeight="1">
      <c r="A72" s="120" t="s">
        <v>68</v>
      </c>
      <c r="B72" s="121" t="s">
        <v>69</v>
      </c>
      <c r="C72" s="121"/>
      <c r="D72" s="121"/>
      <c r="E72" s="121"/>
      <c r="F72" s="121"/>
      <c r="G72" s="121"/>
      <c r="H72" s="45">
        <v>10560762</v>
      </c>
      <c r="I72" s="75">
        <v>2.6889474497349384E-2</v>
      </c>
      <c r="J72" s="45">
        <v>6943886</v>
      </c>
      <c r="K72" s="64">
        <v>1.8717835974754293E-2</v>
      </c>
      <c r="L72" s="51">
        <v>3616876</v>
      </c>
      <c r="M72" s="37"/>
    </row>
    <row r="73" spans="1:13" s="11" customFormat="1" ht="13.7" customHeight="1">
      <c r="A73" s="120"/>
      <c r="B73" s="121" t="s">
        <v>108</v>
      </c>
      <c r="C73" s="121"/>
      <c r="D73" s="121"/>
      <c r="E73" s="121"/>
      <c r="F73" s="121"/>
      <c r="G73" s="121"/>
      <c r="H73" s="45">
        <v>2574637</v>
      </c>
      <c r="I73" s="75">
        <v>6.5554583988761544E-3</v>
      </c>
      <c r="J73" s="45">
        <v>4671195</v>
      </c>
      <c r="K73" s="64">
        <v>1.2591603867933947E-2</v>
      </c>
      <c r="L73" s="51">
        <v>-2096558</v>
      </c>
      <c r="M73" s="37"/>
    </row>
    <row r="74" spans="1:13" s="11" customFormat="1" ht="13.7" customHeight="1">
      <c r="A74" s="120"/>
      <c r="B74" s="121" t="s">
        <v>70</v>
      </c>
      <c r="C74" s="121"/>
      <c r="D74" s="121"/>
      <c r="E74" s="121"/>
      <c r="F74" s="121"/>
      <c r="G74" s="121"/>
      <c r="H74" s="45">
        <v>10936759</v>
      </c>
      <c r="I74" s="75">
        <v>2.7846826035295216E-2</v>
      </c>
      <c r="J74" s="45">
        <v>12306039</v>
      </c>
      <c r="K74" s="64">
        <v>3.3171975965753088E-2</v>
      </c>
      <c r="L74" s="51">
        <v>-1369280</v>
      </c>
      <c r="M74" s="37"/>
    </row>
    <row r="75" spans="1:13" s="11" customFormat="1" ht="13.7" customHeight="1">
      <c r="A75" s="120"/>
      <c r="B75" s="121" t="s">
        <v>71</v>
      </c>
      <c r="C75" s="121"/>
      <c r="D75" s="121"/>
      <c r="E75" s="121"/>
      <c r="F75" s="121"/>
      <c r="G75" s="121"/>
      <c r="H75" s="45">
        <v>1298274</v>
      </c>
      <c r="I75" s="75">
        <v>3.3056237432082815E-3</v>
      </c>
      <c r="J75" s="45">
        <v>355794</v>
      </c>
      <c r="K75" s="64">
        <v>9.5907302233961341E-4</v>
      </c>
      <c r="L75" s="51">
        <v>942480</v>
      </c>
      <c r="M75" s="37"/>
    </row>
    <row r="76" spans="1:13" s="11" customFormat="1" ht="13.7" customHeight="1">
      <c r="A76" s="120" t="s">
        <v>111</v>
      </c>
      <c r="B76" s="121"/>
      <c r="C76" s="121"/>
      <c r="D76" s="121"/>
      <c r="E76" s="121"/>
      <c r="F76" s="121"/>
      <c r="G76" s="121"/>
      <c r="H76" s="45">
        <v>13122800</v>
      </c>
      <c r="I76" s="75">
        <v>3.3412853725310401E-2</v>
      </c>
      <c r="J76" s="45">
        <v>11915747</v>
      </c>
      <c r="K76" s="64">
        <v>3.2119910646959141E-2</v>
      </c>
      <c r="L76" s="51">
        <v>1207053</v>
      </c>
      <c r="M76" s="37"/>
    </row>
    <row r="77" spans="1:13" s="11" customFormat="1" ht="13.7" customHeight="1">
      <c r="A77" s="120" t="s">
        <v>68</v>
      </c>
      <c r="B77" s="121" t="s">
        <v>72</v>
      </c>
      <c r="C77" s="121"/>
      <c r="D77" s="121"/>
      <c r="E77" s="121"/>
      <c r="F77" s="121"/>
      <c r="G77" s="121"/>
      <c r="H77" s="45">
        <v>356058</v>
      </c>
      <c r="I77" s="75">
        <v>9.0658349374573796E-4</v>
      </c>
      <c r="J77" s="45">
        <v>359854</v>
      </c>
      <c r="K77" s="64">
        <v>9.7001709804268551E-4</v>
      </c>
      <c r="L77" s="51">
        <v>-3796</v>
      </c>
      <c r="M77" s="37"/>
    </row>
    <row r="78" spans="1:13" s="11" customFormat="1" ht="13.7" customHeight="1">
      <c r="A78" s="120"/>
      <c r="B78" s="121" t="s">
        <v>73</v>
      </c>
      <c r="C78" s="121"/>
      <c r="D78" s="121"/>
      <c r="E78" s="121"/>
      <c r="F78" s="121"/>
      <c r="G78" s="121"/>
      <c r="H78" s="45">
        <v>11010728</v>
      </c>
      <c r="I78" s="75">
        <v>2.8035163537749531E-2</v>
      </c>
      <c r="J78" s="45">
        <v>10495729</v>
      </c>
      <c r="K78" s="64">
        <v>2.8292131215499779E-2</v>
      </c>
      <c r="L78" s="51">
        <v>514999</v>
      </c>
      <c r="M78" s="37"/>
    </row>
    <row r="79" spans="1:13" s="11" customFormat="1" ht="13.7" customHeight="1">
      <c r="A79" s="120"/>
      <c r="B79" s="121" t="s">
        <v>74</v>
      </c>
      <c r="C79" s="121"/>
      <c r="D79" s="121"/>
      <c r="E79" s="121"/>
      <c r="F79" s="121"/>
      <c r="G79" s="121"/>
      <c r="H79" s="45">
        <v>849726</v>
      </c>
      <c r="I79" s="75">
        <v>2.1635451690640035E-3</v>
      </c>
      <c r="J79" s="45">
        <v>187019</v>
      </c>
      <c r="K79" s="64">
        <v>5.0412563889478789E-4</v>
      </c>
      <c r="L79" s="51">
        <v>662707</v>
      </c>
      <c r="M79" s="37"/>
    </row>
    <row r="80" spans="1:13" s="11" customFormat="1" ht="13.7" customHeight="1">
      <c r="A80" s="120"/>
      <c r="B80" s="121" t="s">
        <v>75</v>
      </c>
      <c r="C80" s="121"/>
      <c r="D80" s="121"/>
      <c r="E80" s="121"/>
      <c r="F80" s="121"/>
      <c r="G80" s="121"/>
      <c r="H80" s="45">
        <v>136451</v>
      </c>
      <c r="I80" s="75">
        <v>3.4742717283448119E-4</v>
      </c>
      <c r="J80" s="45">
        <v>187784</v>
      </c>
      <c r="K80" s="64">
        <v>5.0618776153342092E-4</v>
      </c>
      <c r="L80" s="51">
        <v>-51333</v>
      </c>
      <c r="M80" s="37"/>
    </row>
    <row r="81" spans="1:13" s="11" customFormat="1" ht="13.7" customHeight="1">
      <c r="A81" s="120"/>
      <c r="B81" s="121" t="s">
        <v>76</v>
      </c>
      <c r="C81" s="121"/>
      <c r="D81" s="121"/>
      <c r="E81" s="121"/>
      <c r="F81" s="121"/>
      <c r="G81" s="121"/>
      <c r="H81" s="45">
        <v>769837</v>
      </c>
      <c r="I81" s="75">
        <v>1.9601343519166474E-3</v>
      </c>
      <c r="J81" s="45">
        <v>685361</v>
      </c>
      <c r="K81" s="64">
        <v>1.8474489329884701E-3</v>
      </c>
      <c r="L81" s="51">
        <v>84476</v>
      </c>
      <c r="M81" s="37"/>
    </row>
    <row r="82" spans="1:13" s="11" customFormat="1" ht="13.7" customHeight="1">
      <c r="A82" s="120" t="s">
        <v>77</v>
      </c>
      <c r="B82" s="121"/>
      <c r="C82" s="121"/>
      <c r="D82" s="121"/>
      <c r="E82" s="121"/>
      <c r="F82" s="121"/>
      <c r="G82" s="121"/>
      <c r="H82" s="45">
        <v>208975259</v>
      </c>
      <c r="I82" s="75">
        <v>0.53208612195384031</v>
      </c>
      <c r="J82" s="45">
        <v>198386584</v>
      </c>
      <c r="K82" s="64">
        <v>0.53476792949996788</v>
      </c>
      <c r="L82" s="51">
        <v>10588675</v>
      </c>
      <c r="M82" s="37"/>
    </row>
    <row r="83" spans="1:13" s="11" customFormat="1" ht="13.7" customHeight="1">
      <c r="A83" s="120" t="s">
        <v>68</v>
      </c>
      <c r="B83" s="122" t="s">
        <v>78</v>
      </c>
      <c r="C83" s="122"/>
      <c r="D83" s="122"/>
      <c r="E83" s="122"/>
      <c r="F83" s="122"/>
      <c r="G83" s="122"/>
      <c r="H83" s="45">
        <v>18038468</v>
      </c>
      <c r="I83" s="75">
        <v>4.5928970396004853E-2</v>
      </c>
      <c r="J83" s="45">
        <v>15479477</v>
      </c>
      <c r="K83" s="64">
        <v>4.172624830836532E-2</v>
      </c>
      <c r="L83" s="51">
        <v>2558991</v>
      </c>
      <c r="M83" s="37"/>
    </row>
    <row r="84" spans="1:13" s="11" customFormat="1" ht="13.7" customHeight="1">
      <c r="A84" s="120"/>
      <c r="B84" s="122" t="s">
        <v>79</v>
      </c>
      <c r="C84" s="122"/>
      <c r="D84" s="122"/>
      <c r="E84" s="122"/>
      <c r="F84" s="122"/>
      <c r="G84" s="122"/>
      <c r="H84" s="45">
        <v>27619969</v>
      </c>
      <c r="I84" s="75">
        <v>7.0325081849499177E-2</v>
      </c>
      <c r="J84" s="45">
        <v>23124503</v>
      </c>
      <c r="K84" s="64">
        <v>6.2334066854166897E-2</v>
      </c>
      <c r="L84" s="51">
        <v>4495466</v>
      </c>
      <c r="M84" s="37"/>
    </row>
    <row r="85" spans="1:13" s="11" customFormat="1" ht="13.7" customHeight="1">
      <c r="A85" s="120"/>
      <c r="B85" s="122" t="s">
        <v>80</v>
      </c>
      <c r="C85" s="122"/>
      <c r="D85" s="122"/>
      <c r="E85" s="122"/>
      <c r="F85" s="122"/>
      <c r="G85" s="122"/>
      <c r="H85" s="45">
        <v>102170503</v>
      </c>
      <c r="I85" s="75">
        <v>0.26014326757859507</v>
      </c>
      <c r="J85" s="45">
        <v>106743361</v>
      </c>
      <c r="K85" s="64">
        <v>0.28773581861683561</v>
      </c>
      <c r="L85" s="51">
        <v>-4572858</v>
      </c>
      <c r="M85" s="37"/>
    </row>
    <row r="86" spans="1:13" s="11" customFormat="1" ht="13.7" customHeight="1">
      <c r="A86" s="120"/>
      <c r="B86" s="122" t="s">
        <v>81</v>
      </c>
      <c r="C86" s="122"/>
      <c r="D86" s="122"/>
      <c r="E86" s="122"/>
      <c r="F86" s="122"/>
      <c r="G86" s="122"/>
      <c r="H86" s="45">
        <v>56656359</v>
      </c>
      <c r="I86" s="75">
        <v>0.14425660955555777</v>
      </c>
      <c r="J86" s="45">
        <v>48926069</v>
      </c>
      <c r="K86" s="64">
        <v>0.13188438497283952</v>
      </c>
      <c r="L86" s="51">
        <v>7730290</v>
      </c>
      <c r="M86" s="37"/>
    </row>
    <row r="87" spans="1:13" s="11" customFormat="1" ht="13.7" customHeight="1">
      <c r="A87" s="120"/>
      <c r="B87" s="122" t="s">
        <v>82</v>
      </c>
      <c r="C87" s="122"/>
      <c r="D87" s="122"/>
      <c r="E87" s="122"/>
      <c r="F87" s="122"/>
      <c r="G87" s="122"/>
      <c r="H87" s="45">
        <v>2874428</v>
      </c>
      <c r="I87" s="75">
        <v>7.3187766565013966E-3</v>
      </c>
      <c r="J87" s="45">
        <v>2540822</v>
      </c>
      <c r="K87" s="64">
        <v>6.8490020482835047E-3</v>
      </c>
      <c r="L87" s="51">
        <v>333606</v>
      </c>
      <c r="M87" s="37"/>
    </row>
    <row r="88" spans="1:13" s="11" customFormat="1" ht="13.7" customHeight="1">
      <c r="A88" s="70"/>
      <c r="B88" s="122" t="s">
        <v>83</v>
      </c>
      <c r="C88" s="122"/>
      <c r="D88" s="122"/>
      <c r="E88" s="122"/>
      <c r="F88" s="122"/>
      <c r="G88" s="122"/>
      <c r="H88" s="45">
        <v>1615532</v>
      </c>
      <c r="I88" s="75">
        <v>4.1134159176820619E-3</v>
      </c>
      <c r="J88" s="45">
        <v>1572352</v>
      </c>
      <c r="K88" s="64">
        <v>4.2384086994770448E-3</v>
      </c>
      <c r="L88" s="51">
        <v>43180</v>
      </c>
      <c r="M88" s="37"/>
    </row>
    <row r="89" spans="1:13" s="11" customFormat="1" ht="13.7" customHeight="1">
      <c r="A89" s="120" t="s">
        <v>84</v>
      </c>
      <c r="B89" s="121"/>
      <c r="C89" s="121"/>
      <c r="D89" s="121"/>
      <c r="E89" s="121"/>
      <c r="F89" s="121"/>
      <c r="G89" s="121"/>
      <c r="H89" s="45">
        <v>10427346</v>
      </c>
      <c r="I89" s="75">
        <v>2.654977494446311E-2</v>
      </c>
      <c r="J89" s="45">
        <v>9211460</v>
      </c>
      <c r="K89" s="64">
        <v>2.483027477236956E-2</v>
      </c>
      <c r="L89" s="51">
        <v>1215886</v>
      </c>
      <c r="M89" s="37"/>
    </row>
    <row r="90" spans="1:13" s="11" customFormat="1" ht="13.7" customHeight="1">
      <c r="A90" s="70"/>
      <c r="B90" s="121" t="s">
        <v>85</v>
      </c>
      <c r="C90" s="121"/>
      <c r="D90" s="121"/>
      <c r="E90" s="121"/>
      <c r="F90" s="121"/>
      <c r="G90" s="121"/>
      <c r="H90" s="45">
        <v>9824166</v>
      </c>
      <c r="I90" s="75">
        <v>2.5013977316667768E-2</v>
      </c>
      <c r="J90" s="45">
        <v>8632403</v>
      </c>
      <c r="K90" s="64">
        <v>2.3269377323011479E-2</v>
      </c>
      <c r="L90" s="51">
        <v>1191763</v>
      </c>
      <c r="M90" s="37"/>
    </row>
    <row r="91" spans="1:13" s="11" customFormat="1" ht="13.7" customHeight="1">
      <c r="A91" s="70"/>
      <c r="B91" s="121" t="s">
        <v>86</v>
      </c>
      <c r="C91" s="121"/>
      <c r="D91" s="121"/>
      <c r="E91" s="121"/>
      <c r="F91" s="121"/>
      <c r="G91" s="121"/>
      <c r="H91" s="45">
        <v>603180</v>
      </c>
      <c r="I91" s="75">
        <v>1.535797627795343E-3</v>
      </c>
      <c r="J91" s="45">
        <v>579057</v>
      </c>
      <c r="K91" s="64">
        <v>1.5608974493580823E-3</v>
      </c>
      <c r="L91" s="51">
        <v>24123</v>
      </c>
      <c r="M91" s="37"/>
    </row>
    <row r="92" spans="1:13" s="11" customFormat="1" ht="13.7" customHeight="1">
      <c r="A92" s="120" t="s">
        <v>87</v>
      </c>
      <c r="B92" s="121"/>
      <c r="C92" s="121"/>
      <c r="D92" s="121"/>
      <c r="E92" s="121"/>
      <c r="F92" s="121"/>
      <c r="G92" s="121"/>
      <c r="H92" s="45">
        <v>21396211</v>
      </c>
      <c r="I92" s="75">
        <v>5.4478348250287849E-2</v>
      </c>
      <c r="J92" s="45">
        <v>18942595</v>
      </c>
      <c r="K92" s="64">
        <v>5.1061377756806602E-2</v>
      </c>
      <c r="L92" s="51">
        <v>2453616</v>
      </c>
      <c r="M92" s="37"/>
    </row>
    <row r="93" spans="1:13" s="11" customFormat="1" ht="13.7" customHeight="1">
      <c r="A93" s="70"/>
      <c r="B93" s="121" t="s">
        <v>88</v>
      </c>
      <c r="C93" s="121"/>
      <c r="D93" s="121"/>
      <c r="E93" s="121"/>
      <c r="F93" s="121"/>
      <c r="G93" s="121"/>
      <c r="H93" s="45">
        <v>7795282</v>
      </c>
      <c r="I93" s="75">
        <v>1.9848097754560392E-2</v>
      </c>
      <c r="J93" s="45">
        <v>7885612</v>
      </c>
      <c r="K93" s="64">
        <v>2.1256338594348199E-2</v>
      </c>
      <c r="L93" s="51">
        <v>-90330</v>
      </c>
      <c r="M93" s="37"/>
    </row>
    <row r="94" spans="1:13" s="11" customFormat="1" ht="13.7" customHeight="1">
      <c r="A94" s="70"/>
      <c r="B94" s="121" t="s">
        <v>89</v>
      </c>
      <c r="C94" s="121"/>
      <c r="D94" s="121"/>
      <c r="E94" s="121"/>
      <c r="F94" s="121"/>
      <c r="G94" s="121"/>
      <c r="H94" s="45">
        <v>7668872</v>
      </c>
      <c r="I94" s="75">
        <v>1.9526236654839563E-2</v>
      </c>
      <c r="J94" s="45">
        <v>9261745</v>
      </c>
      <c r="K94" s="64">
        <v>2.4965822271563892E-2</v>
      </c>
      <c r="L94" s="51">
        <v>-1592873</v>
      </c>
      <c r="M94" s="37"/>
    </row>
    <row r="95" spans="1:13" s="11" customFormat="1" ht="13.7" customHeight="1">
      <c r="A95" s="70"/>
      <c r="B95" s="121" t="s">
        <v>90</v>
      </c>
      <c r="C95" s="121"/>
      <c r="D95" s="121"/>
      <c r="E95" s="121"/>
      <c r="F95" s="121"/>
      <c r="G95" s="121"/>
      <c r="H95" s="45">
        <v>5932057</v>
      </c>
      <c r="I95" s="75">
        <v>1.5104013840887894E-2</v>
      </c>
      <c r="J95" s="45">
        <v>1795238</v>
      </c>
      <c r="K95" s="64">
        <v>4.8392168908945148E-3</v>
      </c>
      <c r="L95" s="51">
        <v>4136819</v>
      </c>
      <c r="M95" s="37"/>
    </row>
    <row r="96" spans="1:13" s="11" customFormat="1" ht="13.7" customHeight="1">
      <c r="A96" s="120" t="s">
        <v>129</v>
      </c>
      <c r="B96" s="121"/>
      <c r="C96" s="121"/>
      <c r="D96" s="121"/>
      <c r="E96" s="121"/>
      <c r="F96" s="121"/>
      <c r="G96" s="121"/>
      <c r="H96" s="45">
        <v>2370289</v>
      </c>
      <c r="I96" s="75">
        <v>6.035154055819815E-3</v>
      </c>
      <c r="J96" s="45">
        <v>2729903</v>
      </c>
      <c r="K96" s="64">
        <v>7.3586859837545815E-3</v>
      </c>
      <c r="L96" s="51">
        <v>-359614</v>
      </c>
      <c r="M96" s="37"/>
    </row>
    <row r="97" spans="1:18" s="11" customFormat="1" ht="13.7" customHeight="1">
      <c r="A97" s="70"/>
      <c r="B97" s="119" t="s">
        <v>91</v>
      </c>
      <c r="C97" s="119"/>
      <c r="D97" s="119"/>
      <c r="E97" s="119"/>
      <c r="F97" s="119"/>
      <c r="G97" s="119"/>
      <c r="H97" s="45">
        <v>693072</v>
      </c>
      <c r="I97" s="75">
        <v>1.7646777636714977E-3</v>
      </c>
      <c r="J97" s="45">
        <v>657495</v>
      </c>
      <c r="K97" s="64">
        <v>1.7723337572392568E-3</v>
      </c>
      <c r="L97" s="51">
        <v>35577</v>
      </c>
      <c r="M97" s="37"/>
    </row>
    <row r="98" spans="1:18" s="11" customFormat="1" ht="13.7" customHeight="1">
      <c r="A98" s="70"/>
      <c r="B98" s="119" t="s">
        <v>92</v>
      </c>
      <c r="C98" s="119"/>
      <c r="D98" s="119"/>
      <c r="E98" s="119"/>
      <c r="F98" s="119"/>
      <c r="G98" s="119"/>
      <c r="H98" s="45">
        <v>147406</v>
      </c>
      <c r="I98" s="75">
        <v>3.7532044352067429E-4</v>
      </c>
      <c r="J98" s="45">
        <v>144660</v>
      </c>
      <c r="K98" s="64">
        <v>3.8994334758778529E-4</v>
      </c>
      <c r="L98" s="51">
        <v>2746</v>
      </c>
      <c r="M98" s="37"/>
    </row>
    <row r="99" spans="1:18" s="11" customFormat="1" ht="13.7" customHeight="1">
      <c r="A99" s="70"/>
      <c r="B99" s="119" t="s">
        <v>93</v>
      </c>
      <c r="C99" s="119"/>
      <c r="D99" s="119"/>
      <c r="E99" s="119"/>
      <c r="F99" s="119"/>
      <c r="G99" s="119"/>
      <c r="H99" s="45">
        <v>1529811</v>
      </c>
      <c r="I99" s="75">
        <v>3.8951558486276425E-3</v>
      </c>
      <c r="J99" s="45">
        <v>1927748</v>
      </c>
      <c r="K99" s="64">
        <v>5.1964088789275397E-3</v>
      </c>
      <c r="L99" s="51">
        <v>-397937</v>
      </c>
      <c r="M99" s="37"/>
    </row>
    <row r="100" spans="1:18" s="11" customFormat="1" ht="13.7" customHeight="1">
      <c r="A100" s="120" t="s">
        <v>126</v>
      </c>
      <c r="B100" s="121"/>
      <c r="C100" s="121"/>
      <c r="D100" s="121"/>
      <c r="E100" s="121"/>
      <c r="F100" s="121"/>
      <c r="G100" s="121"/>
      <c r="H100" s="45">
        <v>5817253</v>
      </c>
      <c r="I100" s="75">
        <v>1.4811703567235887E-2</v>
      </c>
      <c r="J100" s="45">
        <v>9315148</v>
      </c>
      <c r="K100" s="64">
        <v>2.5109774605251368E-2</v>
      </c>
      <c r="L100" s="51">
        <v>-3497895</v>
      </c>
      <c r="M100" s="37"/>
    </row>
    <row r="101" spans="1:18" s="11" customFormat="1" ht="13.7" customHeight="1">
      <c r="A101" s="70"/>
      <c r="B101" s="121" t="s">
        <v>94</v>
      </c>
      <c r="C101" s="121"/>
      <c r="D101" s="121"/>
      <c r="E101" s="121"/>
      <c r="F101" s="121"/>
      <c r="G101" s="121"/>
      <c r="H101" s="45">
        <v>4787764</v>
      </c>
      <c r="I101" s="75">
        <v>1.2190451595948046E-2</v>
      </c>
      <c r="J101" s="45">
        <v>6920880</v>
      </c>
      <c r="K101" s="64">
        <v>1.8655821342826982E-2</v>
      </c>
      <c r="L101" s="51">
        <v>-2133116</v>
      </c>
      <c r="M101" s="37"/>
    </row>
    <row r="102" spans="1:18" s="11" customFormat="1" ht="13.7" customHeight="1">
      <c r="A102" s="70"/>
      <c r="B102" s="121" t="s">
        <v>95</v>
      </c>
      <c r="C102" s="121"/>
      <c r="D102" s="121"/>
      <c r="E102" s="121"/>
      <c r="F102" s="121"/>
      <c r="G102" s="121"/>
      <c r="H102" s="45">
        <v>1029489</v>
      </c>
      <c r="I102" s="75">
        <v>2.6212519712878407E-3</v>
      </c>
      <c r="J102" s="45">
        <v>2394268</v>
      </c>
      <c r="K102" s="64">
        <v>6.4539532624243844E-3</v>
      </c>
      <c r="L102" s="51">
        <v>-1364779</v>
      </c>
      <c r="M102" s="37"/>
    </row>
    <row r="103" spans="1:18" s="11" customFormat="1" ht="13.7" customHeight="1">
      <c r="A103" s="120" t="s">
        <v>128</v>
      </c>
      <c r="B103" s="121"/>
      <c r="C103" s="121"/>
      <c r="D103" s="121"/>
      <c r="E103" s="121"/>
      <c r="F103" s="121"/>
      <c r="G103" s="121"/>
      <c r="H103" s="45">
        <v>20130557</v>
      </c>
      <c r="I103" s="75">
        <v>5.1255780507972637E-2</v>
      </c>
      <c r="J103" s="45">
        <v>17224751</v>
      </c>
      <c r="K103" s="64">
        <v>4.643078298289819E-2</v>
      </c>
      <c r="L103" s="51">
        <v>2905806</v>
      </c>
      <c r="M103" s="37"/>
    </row>
    <row r="104" spans="1:18" s="11" customFormat="1" ht="13.7" customHeight="1">
      <c r="A104" s="70"/>
      <c r="B104" s="121" t="s">
        <v>96</v>
      </c>
      <c r="C104" s="121"/>
      <c r="D104" s="121"/>
      <c r="E104" s="121"/>
      <c r="F104" s="121"/>
      <c r="G104" s="121"/>
      <c r="H104" s="45">
        <v>2699947</v>
      </c>
      <c r="I104" s="75">
        <v>6.8745187137722623E-3</v>
      </c>
      <c r="J104" s="45">
        <v>3099626</v>
      </c>
      <c r="K104" s="64">
        <v>8.3553058116282077E-3</v>
      </c>
      <c r="L104" s="51">
        <v>-399679</v>
      </c>
      <c r="M104" s="37"/>
    </row>
    <row r="105" spans="1:18" s="11" customFormat="1" ht="13.7" customHeight="1">
      <c r="A105" s="70"/>
      <c r="B105" s="121" t="s">
        <v>127</v>
      </c>
      <c r="C105" s="121"/>
      <c r="D105" s="121"/>
      <c r="E105" s="121"/>
      <c r="F105" s="121"/>
      <c r="G105" s="121"/>
      <c r="H105" s="45">
        <v>17430610</v>
      </c>
      <c r="I105" s="75">
        <v>4.4381261794200377E-2</v>
      </c>
      <c r="J105" s="45">
        <v>14125125</v>
      </c>
      <c r="K105" s="64">
        <v>3.8075477171269981E-2</v>
      </c>
      <c r="L105" s="51">
        <v>3305485</v>
      </c>
      <c r="M105" s="37"/>
    </row>
    <row r="106" spans="1:18" s="11" customFormat="1" ht="13.7" customHeight="1">
      <c r="A106" s="120" t="s">
        <v>97</v>
      </c>
      <c r="B106" s="121"/>
      <c r="C106" s="121"/>
      <c r="D106" s="121"/>
      <c r="E106" s="121"/>
      <c r="F106" s="121"/>
      <c r="G106" s="121"/>
      <c r="H106" s="45">
        <v>3081159</v>
      </c>
      <c r="I106" s="75">
        <v>7.8451485179552895E-3</v>
      </c>
      <c r="J106" s="45">
        <v>3117014</v>
      </c>
      <c r="K106" s="64">
        <v>8.4021766461910199E-3</v>
      </c>
      <c r="L106" s="51">
        <v>-35855</v>
      </c>
      <c r="M106" s="37"/>
    </row>
    <row r="107" spans="1:18" s="11" customFormat="1" ht="13.7" customHeight="1">
      <c r="A107" s="70"/>
      <c r="B107" s="121" t="s">
        <v>97</v>
      </c>
      <c r="C107" s="121"/>
      <c r="D107" s="121"/>
      <c r="E107" s="121"/>
      <c r="F107" s="121"/>
      <c r="G107" s="121"/>
      <c r="H107" s="45">
        <v>3081159</v>
      </c>
      <c r="I107" s="75">
        <v>7.8451485179552895E-3</v>
      </c>
      <c r="J107" s="45">
        <v>3117014</v>
      </c>
      <c r="K107" s="64">
        <v>8.4021766461910199E-3</v>
      </c>
      <c r="L107" s="51">
        <v>-35855</v>
      </c>
      <c r="M107" s="37"/>
    </row>
    <row r="108" spans="1:18" s="11" customFormat="1" ht="13.7" customHeight="1">
      <c r="A108" s="120" t="s">
        <v>98</v>
      </c>
      <c r="B108" s="121"/>
      <c r="C108" s="121"/>
      <c r="D108" s="121"/>
      <c r="E108" s="121"/>
      <c r="F108" s="121"/>
      <c r="G108" s="121"/>
      <c r="H108" s="45">
        <v>59412560</v>
      </c>
      <c r="I108" s="75">
        <v>0.15127436040526623</v>
      </c>
      <c r="J108" s="45">
        <v>55506695</v>
      </c>
      <c r="K108" s="64">
        <v>0.14962302268653521</v>
      </c>
      <c r="L108" s="51">
        <v>3905865</v>
      </c>
      <c r="M108" s="37"/>
    </row>
    <row r="109" spans="1:18" s="11" customFormat="1" ht="13.7" customHeight="1" thickBot="1">
      <c r="A109" s="14"/>
      <c r="B109" s="123" t="s">
        <v>98</v>
      </c>
      <c r="C109" s="123"/>
      <c r="D109" s="123"/>
      <c r="E109" s="123"/>
      <c r="F109" s="123"/>
      <c r="G109" s="123"/>
      <c r="H109" s="54">
        <v>59412560</v>
      </c>
      <c r="I109" s="76">
        <v>0.15127436040526623</v>
      </c>
      <c r="J109" s="54">
        <v>55506695</v>
      </c>
      <c r="K109" s="67">
        <v>0.14962302268653521</v>
      </c>
      <c r="L109" s="56">
        <v>3905865</v>
      </c>
      <c r="M109" s="66"/>
    </row>
    <row r="110" spans="1:18" ht="14.25" customHeight="1">
      <c r="A110" s="9" t="s">
        <v>56</v>
      </c>
      <c r="H110" s="34"/>
      <c r="I110" s="35"/>
      <c r="J110" s="34"/>
      <c r="K110" s="36"/>
    </row>
    <row r="111" spans="1:18" ht="15" customHeight="1" thickBot="1">
      <c r="I111" s="27"/>
      <c r="M111" s="17" t="s">
        <v>0</v>
      </c>
    </row>
    <row r="112" spans="1:18" ht="21" customHeight="1">
      <c r="A112" s="94" t="s">
        <v>18</v>
      </c>
      <c r="B112" s="95"/>
      <c r="C112" s="95"/>
      <c r="D112" s="95"/>
      <c r="E112" s="95"/>
      <c r="F112" s="95"/>
      <c r="G112" s="96"/>
      <c r="H112" s="100" t="s">
        <v>130</v>
      </c>
      <c r="I112" s="28"/>
      <c r="J112" s="100" t="s">
        <v>118</v>
      </c>
      <c r="K112" s="12"/>
      <c r="L112" s="103" t="s">
        <v>5</v>
      </c>
      <c r="M112" s="105" t="s">
        <v>17</v>
      </c>
      <c r="N112" s="3"/>
      <c r="O112" s="3"/>
      <c r="P112" s="3"/>
      <c r="Q112" s="3"/>
      <c r="R112" s="3"/>
    </row>
    <row r="113" spans="1:18" ht="21" customHeight="1" thickBot="1">
      <c r="A113" s="97"/>
      <c r="B113" s="98"/>
      <c r="C113" s="98"/>
      <c r="D113" s="98"/>
      <c r="E113" s="98"/>
      <c r="F113" s="98"/>
      <c r="G113" s="99"/>
      <c r="H113" s="101"/>
      <c r="I113" s="32" t="s">
        <v>102</v>
      </c>
      <c r="J113" s="102"/>
      <c r="K113" s="19" t="s">
        <v>102</v>
      </c>
      <c r="L113" s="104"/>
      <c r="M113" s="106"/>
      <c r="N113" s="3"/>
      <c r="O113" s="3"/>
      <c r="P113" s="3"/>
      <c r="Q113" s="3"/>
      <c r="R113" s="3"/>
    </row>
    <row r="114" spans="1:18" ht="21.95" customHeight="1" thickTop="1">
      <c r="A114" s="124" t="s">
        <v>6</v>
      </c>
      <c r="B114" s="125"/>
      <c r="C114" s="125"/>
      <c r="D114" s="125"/>
      <c r="E114" s="125"/>
      <c r="F114" s="125"/>
      <c r="G114" s="126"/>
      <c r="H114" s="41">
        <f>H115+H117+H125+H135+H141+H144</f>
        <v>392747058</v>
      </c>
      <c r="I114" s="42">
        <f>H114/$H$114</f>
        <v>1</v>
      </c>
      <c r="J114" s="41">
        <f>J115+J117+J125+J135+J141+J144</f>
        <v>370976966</v>
      </c>
      <c r="K114" s="43">
        <f>J114/$J$114</f>
        <v>1</v>
      </c>
      <c r="L114" s="44">
        <f>L115+L117+L125+L135+L141+L144</f>
        <v>21770092</v>
      </c>
      <c r="M114" s="23"/>
    </row>
    <row r="115" spans="1:18" ht="21.95" customHeight="1">
      <c r="A115" s="120" t="s">
        <v>20</v>
      </c>
      <c r="B115" s="121"/>
      <c r="C115" s="121"/>
      <c r="D115" s="121"/>
      <c r="E115" s="121"/>
      <c r="F115" s="121"/>
      <c r="G115" s="121"/>
      <c r="H115" s="45">
        <v>53707799</v>
      </c>
      <c r="I115" s="46">
        <v>0.13674908037121439</v>
      </c>
      <c r="J115" s="33">
        <v>51650244</v>
      </c>
      <c r="K115" s="64">
        <v>0.13922763064486327</v>
      </c>
      <c r="L115" s="77">
        <v>2057555</v>
      </c>
      <c r="M115" s="24"/>
    </row>
    <row r="116" spans="1:18" ht="21.95" customHeight="1">
      <c r="A116" s="70"/>
      <c r="B116" s="121" t="s">
        <v>26</v>
      </c>
      <c r="C116" s="121"/>
      <c r="D116" s="121"/>
      <c r="E116" s="121"/>
      <c r="F116" s="121"/>
      <c r="G116" s="121"/>
      <c r="H116" s="45">
        <v>53707799</v>
      </c>
      <c r="I116" s="46">
        <v>0.13674908037121439</v>
      </c>
      <c r="J116" s="33">
        <v>51650244</v>
      </c>
      <c r="K116" s="64">
        <v>0.13922763064486327</v>
      </c>
      <c r="L116" s="77">
        <v>2057555</v>
      </c>
      <c r="M116" s="25"/>
    </row>
    <row r="117" spans="1:18" ht="21.95" customHeight="1">
      <c r="A117" s="120" t="s">
        <v>21</v>
      </c>
      <c r="B117" s="121"/>
      <c r="C117" s="121"/>
      <c r="D117" s="121"/>
      <c r="E117" s="121"/>
      <c r="F117" s="121"/>
      <c r="G117" s="121"/>
      <c r="H117" s="45">
        <v>27620690</v>
      </c>
      <c r="I117" s="46">
        <v>7.032691763664338E-2</v>
      </c>
      <c r="J117" s="33">
        <v>27485284</v>
      </c>
      <c r="K117" s="64">
        <v>7.4088923353801975E-2</v>
      </c>
      <c r="L117" s="77">
        <v>135406</v>
      </c>
      <c r="M117" s="24"/>
    </row>
    <row r="118" spans="1:18" ht="21.95" customHeight="1">
      <c r="A118" s="70"/>
      <c r="B118" s="121" t="s">
        <v>27</v>
      </c>
      <c r="C118" s="121"/>
      <c r="D118" s="121"/>
      <c r="E118" s="121"/>
      <c r="F118" s="121"/>
      <c r="G118" s="121"/>
      <c r="H118" s="45">
        <v>20533292</v>
      </c>
      <c r="I118" s="46">
        <v>5.2281211486503359E-2</v>
      </c>
      <c r="J118" s="33">
        <v>20404911</v>
      </c>
      <c r="K118" s="64">
        <v>5.5003175048878909E-2</v>
      </c>
      <c r="L118" s="77">
        <v>128381</v>
      </c>
      <c r="M118" s="25"/>
    </row>
    <row r="119" spans="1:18" ht="21.95" customHeight="1">
      <c r="A119" s="70"/>
      <c r="B119" s="121" t="s">
        <v>28</v>
      </c>
      <c r="C119" s="121"/>
      <c r="D119" s="121"/>
      <c r="E119" s="121"/>
      <c r="F119" s="121"/>
      <c r="G119" s="121"/>
      <c r="H119" s="45">
        <v>1977557</v>
      </c>
      <c r="I119" s="46">
        <v>5.0351923960178973E-3</v>
      </c>
      <c r="J119" s="33">
        <v>2025331</v>
      </c>
      <c r="K119" s="64">
        <v>5.4594521644775107E-3</v>
      </c>
      <c r="L119" s="77">
        <v>-47774</v>
      </c>
      <c r="M119" s="25"/>
    </row>
    <row r="120" spans="1:18" ht="21.95" customHeight="1">
      <c r="A120" s="70"/>
      <c r="B120" s="121" t="s">
        <v>29</v>
      </c>
      <c r="C120" s="121"/>
      <c r="D120" s="121"/>
      <c r="E120" s="121"/>
      <c r="F120" s="121"/>
      <c r="G120" s="121"/>
      <c r="H120" s="45">
        <v>544895</v>
      </c>
      <c r="I120" s="46">
        <v>1.3873942246054967E-3</v>
      </c>
      <c r="J120" s="33">
        <v>537070</v>
      </c>
      <c r="K120" s="64">
        <v>1.4477179157263364E-3</v>
      </c>
      <c r="L120" s="77">
        <v>7825</v>
      </c>
      <c r="M120" s="25"/>
    </row>
    <row r="121" spans="1:18" ht="21.95" customHeight="1">
      <c r="A121" s="70"/>
      <c r="B121" s="121" t="s">
        <v>30</v>
      </c>
      <c r="C121" s="121"/>
      <c r="D121" s="121"/>
      <c r="E121" s="121"/>
      <c r="F121" s="121"/>
      <c r="G121" s="121"/>
      <c r="H121" s="45">
        <v>1769279</v>
      </c>
      <c r="I121" s="46">
        <v>4.5048816126332381E-3</v>
      </c>
      <c r="J121" s="33">
        <v>1653953</v>
      </c>
      <c r="K121" s="64">
        <v>4.4583711431830514E-3</v>
      </c>
      <c r="L121" s="77">
        <v>115326</v>
      </c>
      <c r="M121" s="25"/>
    </row>
    <row r="122" spans="1:18" ht="21.95" customHeight="1">
      <c r="A122" s="70"/>
      <c r="B122" s="121" t="s">
        <v>31</v>
      </c>
      <c r="C122" s="121"/>
      <c r="D122" s="121"/>
      <c r="E122" s="121"/>
      <c r="F122" s="121"/>
      <c r="G122" s="121"/>
      <c r="H122" s="45">
        <v>493065</v>
      </c>
      <c r="I122" s="46">
        <v>1.2554263360007143E-3</v>
      </c>
      <c r="J122" s="33">
        <v>488121</v>
      </c>
      <c r="K122" s="64">
        <v>1.3157717182904558E-3</v>
      </c>
      <c r="L122" s="77">
        <v>4944</v>
      </c>
      <c r="M122" s="25"/>
    </row>
    <row r="123" spans="1:18" ht="21.95" customHeight="1">
      <c r="A123" s="70"/>
      <c r="B123" s="121" t="s">
        <v>32</v>
      </c>
      <c r="C123" s="121"/>
      <c r="D123" s="121"/>
      <c r="E123" s="121"/>
      <c r="F123" s="121"/>
      <c r="G123" s="121"/>
      <c r="H123" s="45">
        <v>1612436</v>
      </c>
      <c r="I123" s="46">
        <v>4.1055329814844851E-3</v>
      </c>
      <c r="J123" s="33">
        <v>1512098</v>
      </c>
      <c r="K123" s="64">
        <v>4.0759889119369209E-3</v>
      </c>
      <c r="L123" s="77">
        <v>100338</v>
      </c>
      <c r="M123" s="25"/>
    </row>
    <row r="124" spans="1:18" ht="21.95" customHeight="1">
      <c r="A124" s="70"/>
      <c r="B124" s="121" t="s">
        <v>33</v>
      </c>
      <c r="C124" s="121"/>
      <c r="D124" s="121"/>
      <c r="E124" s="121"/>
      <c r="F124" s="121"/>
      <c r="G124" s="121"/>
      <c r="H124" s="45">
        <v>690166</v>
      </c>
      <c r="I124" s="46">
        <v>1.7572785993981907E-3</v>
      </c>
      <c r="J124" s="33">
        <v>863800</v>
      </c>
      <c r="K124" s="64">
        <v>2.3284464513087856E-3</v>
      </c>
      <c r="L124" s="77">
        <v>-173634</v>
      </c>
      <c r="M124" s="25"/>
    </row>
    <row r="125" spans="1:18" ht="21.95" customHeight="1">
      <c r="A125" s="120" t="s">
        <v>22</v>
      </c>
      <c r="B125" s="121"/>
      <c r="C125" s="121"/>
      <c r="D125" s="121"/>
      <c r="E125" s="121"/>
      <c r="F125" s="121"/>
      <c r="G125" s="121"/>
      <c r="H125" s="45">
        <v>256381591</v>
      </c>
      <c r="I125" s="46">
        <v>0.65279060855498505</v>
      </c>
      <c r="J125" s="33">
        <v>231526844</v>
      </c>
      <c r="K125" s="64">
        <v>0.62410032217471956</v>
      </c>
      <c r="L125" s="77">
        <v>24854747</v>
      </c>
      <c r="M125" s="24"/>
    </row>
    <row r="126" spans="1:18" ht="21.95" customHeight="1">
      <c r="A126" s="70"/>
      <c r="B126" s="121" t="s">
        <v>34</v>
      </c>
      <c r="C126" s="121"/>
      <c r="D126" s="121"/>
      <c r="E126" s="121"/>
      <c r="F126" s="121"/>
      <c r="G126" s="121"/>
      <c r="H126" s="45">
        <v>100357613</v>
      </c>
      <c r="I126" s="46">
        <v>0.25552734503233376</v>
      </c>
      <c r="J126" s="33">
        <v>90833624</v>
      </c>
      <c r="K126" s="64">
        <v>0.24484976784245951</v>
      </c>
      <c r="L126" s="77">
        <v>9523989</v>
      </c>
      <c r="M126" s="25"/>
    </row>
    <row r="127" spans="1:18" ht="21.95" customHeight="1">
      <c r="A127" s="70"/>
      <c r="B127" s="121" t="s">
        <v>35</v>
      </c>
      <c r="C127" s="121"/>
      <c r="D127" s="121"/>
      <c r="E127" s="121"/>
      <c r="F127" s="121"/>
      <c r="G127" s="121"/>
      <c r="H127" s="45">
        <v>330000</v>
      </c>
      <c r="I127" s="46">
        <v>8.4023544741613316E-4</v>
      </c>
      <c r="J127" s="33">
        <v>35000</v>
      </c>
      <c r="K127" s="64">
        <v>9.4345480198897307E-5</v>
      </c>
      <c r="L127" s="77">
        <v>295000</v>
      </c>
      <c r="M127" s="25"/>
    </row>
    <row r="128" spans="1:18" ht="21.95" customHeight="1">
      <c r="A128" s="70"/>
      <c r="B128" s="121" t="s">
        <v>36</v>
      </c>
      <c r="C128" s="121"/>
      <c r="D128" s="121"/>
      <c r="E128" s="121"/>
      <c r="F128" s="121"/>
      <c r="G128" s="121"/>
      <c r="H128" s="45">
        <v>2008534</v>
      </c>
      <c r="I128" s="46">
        <v>5.1140650428500474E-3</v>
      </c>
      <c r="J128" s="33">
        <v>1893001</v>
      </c>
      <c r="K128" s="64">
        <v>5.1027453817712228E-3</v>
      </c>
      <c r="L128" s="77">
        <v>115533</v>
      </c>
      <c r="M128" s="25"/>
    </row>
    <row r="129" spans="1:13" ht="21.95" customHeight="1">
      <c r="A129" s="70"/>
      <c r="B129" s="121" t="s">
        <v>37</v>
      </c>
      <c r="C129" s="121"/>
      <c r="D129" s="121"/>
      <c r="E129" s="121"/>
      <c r="F129" s="121"/>
      <c r="G129" s="121"/>
      <c r="H129" s="45">
        <v>7871521</v>
      </c>
      <c r="I129" s="46">
        <v>2.0042215058425721E-2</v>
      </c>
      <c r="J129" s="33">
        <v>6194086</v>
      </c>
      <c r="K129" s="64">
        <v>1.6696686230379058E-2</v>
      </c>
      <c r="L129" s="77">
        <v>1677435</v>
      </c>
      <c r="M129" s="25"/>
    </row>
    <row r="130" spans="1:13" ht="21.95" customHeight="1">
      <c r="A130" s="70"/>
      <c r="B130" s="121" t="s">
        <v>38</v>
      </c>
      <c r="C130" s="121"/>
      <c r="D130" s="121"/>
      <c r="E130" s="121"/>
      <c r="F130" s="121"/>
      <c r="G130" s="121"/>
      <c r="H130" s="45">
        <v>5000</v>
      </c>
      <c r="I130" s="46">
        <v>1.2730840112365654E-5</v>
      </c>
      <c r="J130" s="33">
        <v>5000</v>
      </c>
      <c r="K130" s="64">
        <v>1.3477925742699615E-5</v>
      </c>
      <c r="L130" s="77">
        <v>0</v>
      </c>
      <c r="M130" s="25"/>
    </row>
    <row r="131" spans="1:13" ht="21.95" customHeight="1">
      <c r="A131" s="70"/>
      <c r="B131" s="121" t="s">
        <v>39</v>
      </c>
      <c r="C131" s="121"/>
      <c r="D131" s="121"/>
      <c r="E131" s="121"/>
      <c r="F131" s="121"/>
      <c r="G131" s="121"/>
      <c r="H131" s="45">
        <v>10019</v>
      </c>
      <c r="I131" s="46">
        <v>2.5510057417158296E-5</v>
      </c>
      <c r="J131" s="33">
        <v>10778</v>
      </c>
      <c r="K131" s="64">
        <v>2.9053016730963292E-5</v>
      </c>
      <c r="L131" s="77">
        <v>-759</v>
      </c>
      <c r="M131" s="25"/>
    </row>
    <row r="132" spans="1:13" ht="21.95" customHeight="1">
      <c r="A132" s="70"/>
      <c r="B132" s="121" t="s">
        <v>40</v>
      </c>
      <c r="C132" s="121"/>
      <c r="D132" s="121"/>
      <c r="E132" s="121"/>
      <c r="F132" s="121"/>
      <c r="G132" s="121"/>
      <c r="H132" s="45">
        <v>130027931</v>
      </c>
      <c r="I132" s="46">
        <v>0.3310729599405427</v>
      </c>
      <c r="J132" s="33">
        <v>118846650</v>
      </c>
      <c r="K132" s="64">
        <v>0.32036126469372223</v>
      </c>
      <c r="L132" s="77">
        <v>11181281</v>
      </c>
      <c r="M132" s="25"/>
    </row>
    <row r="133" spans="1:13" ht="21.95" customHeight="1">
      <c r="A133" s="70"/>
      <c r="B133" s="121" t="s">
        <v>41</v>
      </c>
      <c r="C133" s="121"/>
      <c r="D133" s="121"/>
      <c r="E133" s="121"/>
      <c r="F133" s="121"/>
      <c r="G133" s="121"/>
      <c r="H133" s="45">
        <v>6520175</v>
      </c>
      <c r="I133" s="46">
        <v>1.6601461085928745E-2</v>
      </c>
      <c r="J133" s="33">
        <v>6049930</v>
      </c>
      <c r="K133" s="64">
        <v>1.6308101457706135E-2</v>
      </c>
      <c r="L133" s="77">
        <v>470245</v>
      </c>
      <c r="M133" s="25"/>
    </row>
    <row r="134" spans="1:13" ht="21.95" customHeight="1">
      <c r="A134" s="70"/>
      <c r="B134" s="121" t="s">
        <v>48</v>
      </c>
      <c r="C134" s="121"/>
      <c r="D134" s="121"/>
      <c r="E134" s="121"/>
      <c r="F134" s="121"/>
      <c r="G134" s="121"/>
      <c r="H134" s="45">
        <v>9250798</v>
      </c>
      <c r="I134" s="46">
        <v>2.3554086049958393E-2</v>
      </c>
      <c r="J134" s="33">
        <v>7658775</v>
      </c>
      <c r="K134" s="64">
        <v>2.0644880146008848E-2</v>
      </c>
      <c r="L134" s="77">
        <v>1592023</v>
      </c>
      <c r="M134" s="25"/>
    </row>
    <row r="135" spans="1:13" ht="21.95" customHeight="1">
      <c r="A135" s="120" t="s">
        <v>23</v>
      </c>
      <c r="B135" s="121"/>
      <c r="C135" s="121"/>
      <c r="D135" s="121"/>
      <c r="E135" s="121"/>
      <c r="F135" s="121"/>
      <c r="G135" s="121"/>
      <c r="H135" s="45">
        <v>50943920</v>
      </c>
      <c r="I135" s="46">
        <v>0.12971178004342937</v>
      </c>
      <c r="J135" s="33">
        <v>56199017</v>
      </c>
      <c r="K135" s="64">
        <v>0.15148923558774266</v>
      </c>
      <c r="L135" s="77">
        <v>-5255097</v>
      </c>
      <c r="M135" s="24"/>
    </row>
    <row r="136" spans="1:13" ht="21.95" customHeight="1">
      <c r="A136" s="70"/>
      <c r="B136" s="121" t="s">
        <v>42</v>
      </c>
      <c r="C136" s="121"/>
      <c r="D136" s="121"/>
      <c r="E136" s="121"/>
      <c r="F136" s="121"/>
      <c r="G136" s="121"/>
      <c r="H136" s="45">
        <v>36480972</v>
      </c>
      <c r="I136" s="46">
        <v>9.2886684335137651E-2</v>
      </c>
      <c r="J136" s="33">
        <v>48012811</v>
      </c>
      <c r="K136" s="64">
        <v>0.12942262027125426</v>
      </c>
      <c r="L136" s="77">
        <v>-11531839</v>
      </c>
      <c r="M136" s="25"/>
    </row>
    <row r="137" spans="1:13" ht="21.95" customHeight="1">
      <c r="A137" s="70"/>
      <c r="B137" s="121" t="s">
        <v>43</v>
      </c>
      <c r="C137" s="121"/>
      <c r="D137" s="121"/>
      <c r="E137" s="121"/>
      <c r="F137" s="121"/>
      <c r="G137" s="121"/>
      <c r="H137" s="45">
        <v>6097622</v>
      </c>
      <c r="I137" s="46">
        <v>1.5525570149528658E-2</v>
      </c>
      <c r="J137" s="33">
        <v>5268824</v>
      </c>
      <c r="K137" s="64">
        <v>1.4202563724670712E-2</v>
      </c>
      <c r="L137" s="77">
        <v>828798</v>
      </c>
      <c r="M137" s="25"/>
    </row>
    <row r="138" spans="1:13" ht="21.95" customHeight="1">
      <c r="A138" s="70"/>
      <c r="B138" s="121" t="s">
        <v>45</v>
      </c>
      <c r="C138" s="121"/>
      <c r="D138" s="121"/>
      <c r="E138" s="121"/>
      <c r="F138" s="121"/>
      <c r="G138" s="121"/>
      <c r="H138" s="45">
        <v>6049444</v>
      </c>
      <c r="I138" s="46">
        <v>1.5402900866541946E-2</v>
      </c>
      <c r="J138" s="33">
        <v>1618757</v>
      </c>
      <c r="K138" s="64">
        <v>4.3634973282950405E-3</v>
      </c>
      <c r="L138" s="77">
        <v>4430687</v>
      </c>
      <c r="M138" s="25"/>
    </row>
    <row r="139" spans="1:13" ht="21.95" customHeight="1">
      <c r="A139" s="70"/>
      <c r="B139" s="121" t="s">
        <v>112</v>
      </c>
      <c r="C139" s="121"/>
      <c r="D139" s="121"/>
      <c r="E139" s="121"/>
      <c r="F139" s="121"/>
      <c r="G139" s="121"/>
      <c r="H139" s="45">
        <v>29540</v>
      </c>
      <c r="I139" s="46">
        <v>7.521380338385628E-5</v>
      </c>
      <c r="J139" s="33">
        <v>40720</v>
      </c>
      <c r="K139" s="64">
        <v>1.0976422724854567E-4</v>
      </c>
      <c r="L139" s="77">
        <v>-11180</v>
      </c>
      <c r="M139" s="25"/>
    </row>
    <row r="140" spans="1:13" ht="21.95" customHeight="1">
      <c r="A140" s="70"/>
      <c r="B140" s="121" t="s">
        <v>113</v>
      </c>
      <c r="C140" s="121"/>
      <c r="D140" s="121"/>
      <c r="E140" s="121"/>
      <c r="F140" s="121"/>
      <c r="G140" s="121"/>
      <c r="H140" s="45">
        <v>2286342</v>
      </c>
      <c r="I140" s="46">
        <v>5.8214108888372624E-3</v>
      </c>
      <c r="J140" s="33">
        <v>1257905</v>
      </c>
      <c r="K140" s="64">
        <v>3.390790036274112E-3</v>
      </c>
      <c r="L140" s="77">
        <v>1028437</v>
      </c>
      <c r="M140" s="25"/>
    </row>
    <row r="141" spans="1:13" ht="21.95" customHeight="1">
      <c r="A141" s="120" t="s">
        <v>24</v>
      </c>
      <c r="B141" s="121"/>
      <c r="C141" s="121"/>
      <c r="D141" s="121"/>
      <c r="E141" s="121"/>
      <c r="F141" s="121"/>
      <c r="G141" s="121"/>
      <c r="H141" s="45">
        <v>1011899</v>
      </c>
      <c r="I141" s="46">
        <v>2.5764648757725384E-3</v>
      </c>
      <c r="J141" s="33">
        <v>998563</v>
      </c>
      <c r="K141" s="64">
        <v>2.691711592681471E-3</v>
      </c>
      <c r="L141" s="77">
        <v>13336</v>
      </c>
      <c r="M141" s="24"/>
    </row>
    <row r="142" spans="1:13" ht="21.95" customHeight="1">
      <c r="A142" s="70"/>
      <c r="B142" s="121" t="s">
        <v>109</v>
      </c>
      <c r="C142" s="121"/>
      <c r="D142" s="121"/>
      <c r="E142" s="121"/>
      <c r="F142" s="121"/>
      <c r="G142" s="121"/>
      <c r="H142" s="45">
        <v>302602</v>
      </c>
      <c r="I142" s="46">
        <v>7.7047553593641435E-4</v>
      </c>
      <c r="J142" s="33">
        <v>326367</v>
      </c>
      <c r="K142" s="64">
        <v>8.7975003817352911E-4</v>
      </c>
      <c r="L142" s="77">
        <v>-23765</v>
      </c>
      <c r="M142" s="25"/>
    </row>
    <row r="143" spans="1:13" ht="21.95" customHeight="1">
      <c r="A143" s="70"/>
      <c r="B143" s="121" t="s">
        <v>44</v>
      </c>
      <c r="C143" s="121"/>
      <c r="D143" s="121"/>
      <c r="E143" s="121"/>
      <c r="F143" s="121"/>
      <c r="G143" s="121"/>
      <c r="H143" s="45">
        <v>709297</v>
      </c>
      <c r="I143" s="46">
        <v>1.8059893398361243E-3</v>
      </c>
      <c r="J143" s="33">
        <v>672196</v>
      </c>
      <c r="K143" s="64">
        <v>1.8119615545079421E-3</v>
      </c>
      <c r="L143" s="77">
        <v>37101</v>
      </c>
      <c r="M143" s="25"/>
    </row>
    <row r="144" spans="1:13" ht="21.95" customHeight="1">
      <c r="A144" s="120" t="s">
        <v>25</v>
      </c>
      <c r="B144" s="121"/>
      <c r="C144" s="121"/>
      <c r="D144" s="121"/>
      <c r="E144" s="121"/>
      <c r="F144" s="121"/>
      <c r="G144" s="121"/>
      <c r="H144" s="45">
        <v>3081159</v>
      </c>
      <c r="I144" s="46">
        <v>7.8451485179552895E-3</v>
      </c>
      <c r="J144" s="33">
        <v>3117014</v>
      </c>
      <c r="K144" s="64">
        <v>8.4021766461910199E-3</v>
      </c>
      <c r="L144" s="77">
        <v>-35855</v>
      </c>
      <c r="M144" s="24"/>
    </row>
    <row r="145" spans="1:13" ht="21.95" customHeight="1" thickBot="1">
      <c r="A145" s="14"/>
      <c r="B145" s="123" t="s">
        <v>99</v>
      </c>
      <c r="C145" s="123"/>
      <c r="D145" s="123"/>
      <c r="E145" s="123"/>
      <c r="F145" s="123"/>
      <c r="G145" s="123"/>
      <c r="H145" s="54">
        <v>3081159</v>
      </c>
      <c r="I145" s="55">
        <v>7.8451485179552895E-3</v>
      </c>
      <c r="J145" s="68">
        <v>3117014</v>
      </c>
      <c r="K145" s="67">
        <v>8.4021766461910199E-3</v>
      </c>
      <c r="L145" s="78">
        <v>-35855</v>
      </c>
      <c r="M145" s="26"/>
    </row>
  </sheetData>
  <mergeCells count="148">
    <mergeCell ref="B132:G132"/>
    <mergeCell ref="B133:G133"/>
    <mergeCell ref="B136:G136"/>
    <mergeCell ref="B134:G134"/>
    <mergeCell ref="A135:G135"/>
    <mergeCell ref="B140:G140"/>
    <mergeCell ref="B142:G142"/>
    <mergeCell ref="B145:G145"/>
    <mergeCell ref="B137:G137"/>
    <mergeCell ref="B138:G138"/>
    <mergeCell ref="B139:G139"/>
    <mergeCell ref="A141:G141"/>
    <mergeCell ref="B143:G143"/>
    <mergeCell ref="A144:G144"/>
    <mergeCell ref="B123:G123"/>
    <mergeCell ref="B124:G124"/>
    <mergeCell ref="A125:G125"/>
    <mergeCell ref="B126:G126"/>
    <mergeCell ref="B127:G127"/>
    <mergeCell ref="B128:G128"/>
    <mergeCell ref="B129:G129"/>
    <mergeCell ref="B130:G130"/>
    <mergeCell ref="B131:G131"/>
    <mergeCell ref="A114:G114"/>
    <mergeCell ref="A115:G115"/>
    <mergeCell ref="B116:G116"/>
    <mergeCell ref="A117:G117"/>
    <mergeCell ref="B118:G118"/>
    <mergeCell ref="B119:G119"/>
    <mergeCell ref="B120:G120"/>
    <mergeCell ref="B121:G121"/>
    <mergeCell ref="B122:G122"/>
    <mergeCell ref="A106:G106"/>
    <mergeCell ref="B107:G107"/>
    <mergeCell ref="A108:G108"/>
    <mergeCell ref="B109:G109"/>
    <mergeCell ref="A112:G113"/>
    <mergeCell ref="H112:H113"/>
    <mergeCell ref="J112:J113"/>
    <mergeCell ref="L112:L113"/>
    <mergeCell ref="M112:M113"/>
    <mergeCell ref="B97:G97"/>
    <mergeCell ref="B98:G98"/>
    <mergeCell ref="B99:G99"/>
    <mergeCell ref="A100:G100"/>
    <mergeCell ref="B101:G101"/>
    <mergeCell ref="B102:G102"/>
    <mergeCell ref="A103:G103"/>
    <mergeCell ref="B104:G104"/>
    <mergeCell ref="B105:G105"/>
    <mergeCell ref="B88:G88"/>
    <mergeCell ref="A89:G89"/>
    <mergeCell ref="B90:G90"/>
    <mergeCell ref="B91:G91"/>
    <mergeCell ref="A92:G92"/>
    <mergeCell ref="B93:G93"/>
    <mergeCell ref="B94:G94"/>
    <mergeCell ref="B95:G95"/>
    <mergeCell ref="A96:G96"/>
    <mergeCell ref="B78:G78"/>
    <mergeCell ref="A76:G76"/>
    <mergeCell ref="A77:A81"/>
    <mergeCell ref="B77:G77"/>
    <mergeCell ref="B79:G79"/>
    <mergeCell ref="B80:G80"/>
    <mergeCell ref="B81:G81"/>
    <mergeCell ref="A82:G82"/>
    <mergeCell ref="B85:G85"/>
    <mergeCell ref="A83:A87"/>
    <mergeCell ref="B83:G83"/>
    <mergeCell ref="B84:G84"/>
    <mergeCell ref="B86:G86"/>
    <mergeCell ref="B87:G87"/>
    <mergeCell ref="A66:G66"/>
    <mergeCell ref="B67:G67"/>
    <mergeCell ref="A68:G68"/>
    <mergeCell ref="B69:G69"/>
    <mergeCell ref="B70:G70"/>
    <mergeCell ref="B74:G74"/>
    <mergeCell ref="A71:G71"/>
    <mergeCell ref="A72:A75"/>
    <mergeCell ref="B72:G72"/>
    <mergeCell ref="B75:G75"/>
    <mergeCell ref="B73:G73"/>
    <mergeCell ref="A59:G60"/>
    <mergeCell ref="H59:H60"/>
    <mergeCell ref="J59:J60"/>
    <mergeCell ref="L59:L60"/>
    <mergeCell ref="M59:M60"/>
    <mergeCell ref="A61:G61"/>
    <mergeCell ref="B64:G64"/>
    <mergeCell ref="A62:G62"/>
    <mergeCell ref="A63:A65"/>
    <mergeCell ref="B63:G63"/>
    <mergeCell ref="B65:G65"/>
    <mergeCell ref="A46:A48"/>
    <mergeCell ref="B46:G46"/>
    <mergeCell ref="B48:G48"/>
    <mergeCell ref="B53:G53"/>
    <mergeCell ref="A50:G50"/>
    <mergeCell ref="A51:G51"/>
    <mergeCell ref="A55:G55"/>
    <mergeCell ref="A54:G54"/>
    <mergeCell ref="A52:A53"/>
    <mergeCell ref="B52:G52"/>
    <mergeCell ref="B47:G47"/>
    <mergeCell ref="A49:G49"/>
    <mergeCell ref="A39:G40"/>
    <mergeCell ref="H39:H40"/>
    <mergeCell ref="J39:J40"/>
    <mergeCell ref="L39:L40"/>
    <mergeCell ref="M39:M40"/>
    <mergeCell ref="A41:G41"/>
    <mergeCell ref="A42:G42"/>
    <mergeCell ref="A45:G45"/>
    <mergeCell ref="A43:A44"/>
    <mergeCell ref="B43:G43"/>
    <mergeCell ref="B44:G44"/>
    <mergeCell ref="L26:L27"/>
    <mergeCell ref="M26:M27"/>
    <mergeCell ref="A28:G28"/>
    <mergeCell ref="A29:G29"/>
    <mergeCell ref="B32:G32"/>
    <mergeCell ref="A30:G30"/>
    <mergeCell ref="A31:A33"/>
    <mergeCell ref="B31:G31"/>
    <mergeCell ref="B33:G33"/>
    <mergeCell ref="A26:G27"/>
    <mergeCell ref="H26:H27"/>
    <mergeCell ref="J26:J27"/>
    <mergeCell ref="A13:G13"/>
    <mergeCell ref="B17:G17"/>
    <mergeCell ref="A14:G14"/>
    <mergeCell ref="A15:G15"/>
    <mergeCell ref="B18:G18"/>
    <mergeCell ref="A22:M22"/>
    <mergeCell ref="A16:A18"/>
    <mergeCell ref="B16:G16"/>
    <mergeCell ref="A1:M1"/>
    <mergeCell ref="A3:B3"/>
    <mergeCell ref="C3:D3"/>
    <mergeCell ref="I3:M3"/>
    <mergeCell ref="A6:M6"/>
    <mergeCell ref="A11:G12"/>
    <mergeCell ref="H11:H12"/>
    <mergeCell ref="J11:J12"/>
    <mergeCell ref="L11:L12"/>
    <mergeCell ref="M11:M12"/>
  </mergeCells>
  <phoneticPr fontId="2" type="noConversion"/>
  <printOptions horizontalCentered="1" verticalCentered="1"/>
  <pageMargins left="0.59055118110236227" right="0.59055118110236227" top="0.98425196850393704" bottom="0.78740157480314965" header="0.51181102362204722" footer="0.51181102362204722"/>
  <pageSetup paperSize="9" scale="84" orientation="portrait" r:id="rId1"/>
  <headerFooter alignWithMargins="0">
    <oddHeader>&amp;L&amp;"HY신명조,보통"&amp;14&amp;P+6 (제192회제2차정례회-본회의 제1차부록)</oddHeader>
  </headerFooter>
  <rowBreaks count="3" manualBreakCount="3">
    <brk id="21" max="15" man="1"/>
    <brk id="55" max="15" man="1"/>
    <brk id="10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2020-11-23T01:12:25Z</cp:lastPrinted>
  <dcterms:created xsi:type="dcterms:W3CDTF">2005-05-07T02:26:37Z</dcterms:created>
  <dcterms:modified xsi:type="dcterms:W3CDTF">2020-11-23T01:13:41Z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D:\1.예산편성\2020\3. 2회 추경\6. 의회제출(심의의결)\2020년도 제2회 추가경정예산안(의안제출).xlsx</vt:lpwstr>
  </property>
</Properties>
</file>